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475" windowHeight="8985" firstSheet="12" activeTab="19"/>
  </bookViews>
  <sheets>
    <sheet name="+ 40 ans M CM 1" sheetId="1" r:id="rId1"/>
    <sheet name="+ 40 ans M CM 2" sheetId="2" r:id="rId2"/>
    <sheet name="+ 40 ans M CM 3" sheetId="3" r:id="rId3"/>
    <sheet name="Cadets 1" sheetId="4" r:id="rId4"/>
    <sheet name="Cadets 2" sheetId="5" r:id="rId5"/>
    <sheet name="Cadets 3" sheetId="6" r:id="rId6"/>
    <sheet name="Cadets 4" sheetId="7" r:id="rId7"/>
    <sheet name="JS M CM 1" sheetId="8" r:id="rId8"/>
    <sheet name="JS M CM 10" sheetId="9" r:id="rId9"/>
    <sheet name="JS M CM 11" sheetId="10" r:id="rId10"/>
    <sheet name="JS M CM 12" sheetId="11" r:id="rId11"/>
    <sheet name="JS M CM 13" sheetId="12" r:id="rId12"/>
    <sheet name="JS M CM 2" sheetId="13" r:id="rId13"/>
    <sheet name="JS M CM 3" sheetId="14" r:id="rId14"/>
    <sheet name="JS M CM 4" sheetId="15" r:id="rId15"/>
    <sheet name="JS M CM 5" sheetId="16" r:id="rId16"/>
    <sheet name="JS M CM 6" sheetId="17" r:id="rId17"/>
    <sheet name="JS M CM 7" sheetId="18" r:id="rId18"/>
    <sheet name="JS M CM 8" sheetId="19" r:id="rId19"/>
    <sheet name="JS M CM 9" sheetId="20" r:id="rId20"/>
  </sheets>
  <definedNames>
    <definedName name="_xlnm.Print_Area" localSheetId="0">'+ 40 ans M CM 1'!$C:$AI</definedName>
    <definedName name="_xlnm.Print_Area" localSheetId="1">'+ 40 ans M CM 2'!$C:$AI</definedName>
    <definedName name="_xlnm.Print_Area" localSheetId="2">'+ 40 ans M CM 3'!$C:$V</definedName>
    <definedName name="_xlnm.Print_Area" localSheetId="3">'Cadets 1'!$C:$V</definedName>
    <definedName name="_xlnm.Print_Area" localSheetId="4">'Cadets 2'!$C:$V</definedName>
    <definedName name="_xlnm.Print_Area" localSheetId="5">'Cadets 3'!$C:$AB</definedName>
    <definedName name="_xlnm.Print_Area" localSheetId="6">'Cadets 4'!$C:$AB</definedName>
    <definedName name="_xlnm.Print_Area" localSheetId="7">'JS M CM 1'!$C:$AZ</definedName>
    <definedName name="_xlnm.Print_Area" localSheetId="8">'JS M CM 10'!$C:$AZ</definedName>
    <definedName name="_xlnm.Print_Area" localSheetId="9">'JS M CM 11'!$C:$AX</definedName>
    <definedName name="_xlnm.Print_Area" localSheetId="10">'JS M CM 12'!$C:$AZ</definedName>
    <definedName name="_xlnm.Print_Area" localSheetId="11">'JS M CM 13'!$C:$AR</definedName>
    <definedName name="_xlnm.Print_Area" localSheetId="12">'JS M CM 2'!$C:$AZ</definedName>
    <definedName name="_xlnm.Print_Area" localSheetId="13">'JS M CM 3'!$C:$AZ</definedName>
    <definedName name="_xlnm.Print_Area" localSheetId="14">'JS M CM 4'!$C:$AZ</definedName>
    <definedName name="_xlnm.Print_Area" localSheetId="15">'JS M CM 5'!$C:$AZ</definedName>
    <definedName name="_xlnm.Print_Area" localSheetId="16">'JS M CM 6'!$C:$AZ</definedName>
    <definedName name="_xlnm.Print_Area" localSheetId="17">'JS M CM 7'!$C:$AZ</definedName>
    <definedName name="_xlnm.Print_Area" localSheetId="18">'JS M CM 8'!$C:$AZ</definedName>
    <definedName name="_xlnm.Print_Area" localSheetId="19">'JS M CM 9'!$C:$AZ</definedName>
  </definedNames>
  <calcPr fullCalcOnLoad="1"/>
</workbook>
</file>

<file path=xl/sharedStrings.xml><?xml version="1.0" encoding="utf-8"?>
<sst xmlns="http://schemas.openxmlformats.org/spreadsheetml/2006/main" count="3384" uniqueCount="413">
  <si>
    <t>N° de TAPIS</t>
  </si>
  <si>
    <t>Catégorie</t>
  </si>
  <si>
    <t>+ 40 ans M CM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</si>
  <si>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</si>
  <si>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</si>
  <si>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</si>
  <si>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</si>
  <si>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</si>
  <si>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</si>
  <si>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</si>
  <si>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</si>
  <si>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</si>
  <si>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</si>
  <si>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</si>
  <si>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</si>
  <si>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1x4</t>
  </si>
  <si>
    <t>2x3</t>
  </si>
  <si>
    <t>4x5</t>
  </si>
  <si>
    <t>6x8</t>
  </si>
  <si>
    <t>1x5</t>
  </si>
  <si>
    <t>2x6</t>
  </si>
  <si>
    <t>4x8</t>
  </si>
  <si>
    <t>3x5</t>
  </si>
  <si>
    <t>2x7</t>
  </si>
  <si>
    <t>1x6</t>
  </si>
  <si>
    <t>2x4</t>
  </si>
  <si>
    <t>3x7</t>
  </si>
  <si>
    <t>5x8</t>
  </si>
  <si>
    <t>4x7</t>
  </si>
  <si>
    <t>3x8</t>
  </si>
  <si>
    <t>1x7</t>
  </si>
  <si>
    <t>2x5</t>
  </si>
  <si>
    <t>3x6</t>
  </si>
  <si>
    <t>1x8</t>
  </si>
  <si>
    <t>6x7</t>
  </si>
  <si>
    <t>1x2</t>
  </si>
  <si>
    <t>1x3</t>
  </si>
  <si>
    <t>2x8</t>
  </si>
  <si>
    <t>3x4</t>
  </si>
  <si>
    <t>4x6</t>
  </si>
  <si>
    <t>5x6</t>
  </si>
  <si>
    <t>5x7</t>
  </si>
  <si>
    <t>7x8</t>
  </si>
  <si>
    <t>PDL</t>
  </si>
  <si>
    <t>EUSTACHE Jimmy</t>
  </si>
  <si>
    <t>M</t>
  </si>
  <si>
    <t>US PRECIGNE</t>
  </si>
  <si>
    <t>000</t>
  </si>
  <si>
    <t>100</t>
  </si>
  <si>
    <t>011</t>
  </si>
  <si>
    <t>VIEL Gregory</t>
  </si>
  <si>
    <t>JUDO COTE DE LUMIERE</t>
  </si>
  <si>
    <t>020</t>
  </si>
  <si>
    <t>POTIER David</t>
  </si>
  <si>
    <t>CARRE Laurent</t>
  </si>
  <si>
    <t>JUDO CLUB LA FLECHE</t>
  </si>
  <si>
    <t>110</t>
  </si>
  <si>
    <t>LANNEZVAL Michel</t>
  </si>
  <si>
    <t>NORT ATHLETIC CLUB</t>
  </si>
  <si>
    <t>BRE</t>
  </si>
  <si>
    <t>MORVAN Gilles</t>
  </si>
  <si>
    <t>DOJO DE CORNOUAILLE</t>
  </si>
  <si>
    <t>LANGEVIN Franck</t>
  </si>
  <si>
    <t>U S C P M</t>
  </si>
  <si>
    <t>001</t>
  </si>
  <si>
    <t>ROUSSEAU Nicolas</t>
  </si>
  <si>
    <t>ASPTT NANTES JUDO</t>
  </si>
  <si>
    <t>021</t>
  </si>
  <si>
    <t>010</t>
  </si>
  <si>
    <t>Rattrapages</t>
  </si>
  <si>
    <t>Points Acquis</t>
  </si>
  <si>
    <t>C1</t>
  </si>
  <si>
    <t>C2</t>
  </si>
  <si>
    <t>C3</t>
  </si>
  <si>
    <t>C4</t>
  </si>
  <si>
    <t>C5</t>
  </si>
  <si>
    <t>C6</t>
  </si>
  <si>
    <t>C7</t>
  </si>
  <si>
    <t>Total Jour</t>
  </si>
  <si>
    <t>Vu*</t>
  </si>
  <si>
    <t>Total général</t>
  </si>
  <si>
    <t>Combats non faits pour d'éventuels rattarpages</t>
  </si>
  <si>
    <t>T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</si>
  <si>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</si>
  <si>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</si>
  <si>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</si>
  <si>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</si>
  <si>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</si>
  <si>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</si>
  <si>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</si>
  <si>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+ 40 ans M CM 2</t>
  </si>
  <si>
    <t>2</t>
  </si>
  <si>
    <t>MERITAN Alain</t>
  </si>
  <si>
    <t>J C MONTREUIL JUIGNE</t>
  </si>
  <si>
    <t>HENRY AUGUSTE Etienne</t>
  </si>
  <si>
    <t>BAGOT Xavier</t>
  </si>
  <si>
    <t>JUDO CLUB DU PAYS GALLO</t>
  </si>
  <si>
    <t>VERGER Frederic</t>
  </si>
  <si>
    <t>EVRE JUDO ST PIERRE LE MAY</t>
  </si>
  <si>
    <t>DUJARDIN Jean-Pascal</t>
  </si>
  <si>
    <t>E.S. CRAON JUDO JUJITSU</t>
  </si>
  <si>
    <t>101</t>
  </si>
  <si>
    <t>TBO</t>
  </si>
  <si>
    <t>JOURDAN Loic</t>
  </si>
  <si>
    <t>JUDO CLUB DE SEMBLANCAY</t>
  </si>
  <si>
    <t>MOISIS Denis</t>
  </si>
  <si>
    <t>J.C.ERNEEN</t>
  </si>
  <si>
    <t>FUMOUX Jean-Michel</t>
  </si>
  <si>
    <t>JC HERBIGNACAIS</t>
  </si>
  <si>
    <t>010.M</t>
  </si>
  <si>
    <t>F</t>
  </si>
  <si>
    <t>+ 40 ans M CM 3</t>
  </si>
  <si>
    <t>3</t>
  </si>
  <si>
    <t>VAN DE VOORDE Franck</t>
  </si>
  <si>
    <t>JUDO CLUB NOYENNAIS</t>
  </si>
  <si>
    <t>002</t>
  </si>
  <si>
    <t>DEBIARD David</t>
  </si>
  <si>
    <t>JUDO 85</t>
  </si>
  <si>
    <t>111</t>
  </si>
  <si>
    <t>LAINE Yannick</t>
  </si>
  <si>
    <t>DOJO NANTAIS</t>
  </si>
  <si>
    <t>000.2</t>
  </si>
  <si>
    <t>LE GUEN Herve</t>
  </si>
  <si>
    <t>100.2</t>
  </si>
  <si>
    <t>MAQUET Xavier</t>
  </si>
  <si>
    <t>JUDO CLUB RIDELLOIS</t>
  </si>
  <si>
    <t>BERNARD JEAN Louis</t>
  </si>
  <si>
    <t>C.O.D.A.M. SECTION JUDO</t>
  </si>
  <si>
    <t>Cadets 1</t>
  </si>
  <si>
    <t>4</t>
  </si>
  <si>
    <t>CESBRON JEAN Philippe</t>
  </si>
  <si>
    <t>KETSUGO ANGERS</t>
  </si>
  <si>
    <t>CARDOCK Jonathann</t>
  </si>
  <si>
    <t>ASB REZE</t>
  </si>
  <si>
    <t>CULAY Quentin</t>
  </si>
  <si>
    <t>J.C.DESCARTES</t>
  </si>
  <si>
    <t>GROSSETETE Erwan</t>
  </si>
  <si>
    <t>L .E.S.S.C.A.L.E</t>
  </si>
  <si>
    <t>FOURNIER Elouan</t>
  </si>
  <si>
    <t>DOJO COUERONNAIS</t>
  </si>
  <si>
    <t>GALLARD Simon</t>
  </si>
  <si>
    <t>Cadets 2</t>
  </si>
  <si>
    <t>LIARD Davy</t>
  </si>
  <si>
    <t>JUDO CLUB LES HERBIERS</t>
  </si>
  <si>
    <t>BARREAU Thibaud</t>
  </si>
  <si>
    <t>JUDO CLUB DE SARGE</t>
  </si>
  <si>
    <t>DAGONEAU Clement</t>
  </si>
  <si>
    <t>012</t>
  </si>
  <si>
    <t>JAFFRE Gwenole</t>
  </si>
  <si>
    <t>J.C. DE BASSE GOULAINE</t>
  </si>
  <si>
    <t>002.H</t>
  </si>
  <si>
    <t>CARRE Fabien</t>
  </si>
  <si>
    <t>PC</t>
  </si>
  <si>
    <t>BLAIS Alexis</t>
  </si>
  <si>
    <t>JUDO PLAINE ET GATINE</t>
  </si>
  <si>
    <t>Cadets 3</t>
  </si>
  <si>
    <t>BROT Valentin</t>
  </si>
  <si>
    <t>COM J C E SIME IND</t>
  </si>
  <si>
    <t>RONDEAU Nicolas</t>
  </si>
  <si>
    <t>E.S. DE BONCHAMP JUDO</t>
  </si>
  <si>
    <t>GOULAY Leo</t>
  </si>
  <si>
    <t>C ATHLETIQUE EVRON</t>
  </si>
  <si>
    <t>LUCAS Amaury</t>
  </si>
  <si>
    <t>JUDO - JU-JITSU DU LOIR</t>
  </si>
  <si>
    <t>MARTON PIERRE Nicolas</t>
  </si>
  <si>
    <t>J.C. DU BASSIN SAUMUROIS</t>
  </si>
  <si>
    <t>GUAIS Victor</t>
  </si>
  <si>
    <t>HERBRETEAU Thomas</t>
  </si>
  <si>
    <t>Cadets 4</t>
  </si>
  <si>
    <t>BUCAS Arthur</t>
  </si>
  <si>
    <t>JUDO ATLANTIC CLUB</t>
  </si>
  <si>
    <t>BERTONNEAU Ugo</t>
  </si>
  <si>
    <t>TASSIER Loris</t>
  </si>
  <si>
    <t>UNION JUDO LITTORAL VENDEE</t>
  </si>
  <si>
    <t>BARDY Olivier</t>
  </si>
  <si>
    <t>STE LUCE JUDO-JUJITSU</t>
  </si>
  <si>
    <t>LE GOFF Gael</t>
  </si>
  <si>
    <t>C.P.B. RENNES</t>
  </si>
  <si>
    <t>013</t>
  </si>
  <si>
    <t>GALVAING Maxime</t>
  </si>
  <si>
    <t>GOUJON Victor</t>
  </si>
  <si>
    <t>ECOLE JUDO JUJITSU DE CHOLET</t>
  </si>
  <si>
    <t>JS M CM 1</t>
  </si>
  <si>
    <t>5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</si>
  <si>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</si>
  <si>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</si>
  <si>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</si>
  <si>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</si>
  <si>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</si>
  <si>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</si>
  <si>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</si>
  <si>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</si>
  <si>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</si>
  <si>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</si>
  <si>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1x9</t>
  </si>
  <si>
    <t>1x10</t>
  </si>
  <si>
    <t>2x9</t>
  </si>
  <si>
    <t>2x10</t>
  </si>
  <si>
    <t>3x9</t>
  </si>
  <si>
    <t>3x10</t>
  </si>
  <si>
    <t>9x10</t>
  </si>
  <si>
    <t>DUFIL Florian</t>
  </si>
  <si>
    <t>COLLET Sacha</t>
  </si>
  <si>
    <t>DOJO CASTROGONTERIEN</t>
  </si>
  <si>
    <t>ROY Tom</t>
  </si>
  <si>
    <t>ROCHEBLAVE Kevin</t>
  </si>
  <si>
    <t>JOUIN Kevin</t>
  </si>
  <si>
    <t>JUDO CLUB DU MANS</t>
  </si>
  <si>
    <t>BRECHETEAU Eddy</t>
  </si>
  <si>
    <t>JUDO ANCENIS</t>
  </si>
  <si>
    <t>102</t>
  </si>
  <si>
    <t>LEHOUX Nathan</t>
  </si>
  <si>
    <t>JUDO CLUB CASTELORIEN</t>
  </si>
  <si>
    <t>000.H</t>
  </si>
  <si>
    <t>SAULI Gabriel</t>
  </si>
  <si>
    <t>BAISSEAU Florian</t>
  </si>
  <si>
    <t>BES Thomas</t>
  </si>
  <si>
    <t>AIZENAY JUDO CLUB</t>
  </si>
  <si>
    <t>C8</t>
  </si>
  <si>
    <t>C9</t>
  </si>
  <si>
    <t>Combats non faits pour d'éventuels rattrapages</t>
  </si>
  <si>
    <t>JS M CM 10</t>
  </si>
  <si>
    <t>RIVET Thomas</t>
  </si>
  <si>
    <t>JUDO-KENDO CB FONTENAISIEN</t>
  </si>
  <si>
    <t>SECHERET Nicolas</t>
  </si>
  <si>
    <t>J.C VIHIERSOIS FCL</t>
  </si>
  <si>
    <t>TOMMASINI Romain</t>
  </si>
  <si>
    <t>VEDRENNE Jerome</t>
  </si>
  <si>
    <t>JC NAZAIRIEN</t>
  </si>
  <si>
    <t>VOL Julien</t>
  </si>
  <si>
    <t>SHIN DOJO HERBLINOIS</t>
  </si>
  <si>
    <t>ARNAUD Matthieu</t>
  </si>
  <si>
    <t>BESSONNET Clement</t>
  </si>
  <si>
    <t>JUDO CLUB COMMEQUIERS</t>
  </si>
  <si>
    <t>LECLAIR Arnaud</t>
  </si>
  <si>
    <t>FOUCHER Jacky</t>
  </si>
  <si>
    <t>J.C.DE HERIC</t>
  </si>
  <si>
    <t>HUREL Matthieu</t>
  </si>
  <si>
    <t>JS M CM 11</t>
  </si>
  <si>
    <t>LE MARQUIER Bruno</t>
  </si>
  <si>
    <t>J C DES MAUGES</t>
  </si>
  <si>
    <t>MURZAUD Mickael</t>
  </si>
  <si>
    <t>DOJO DE LA SEVRE</t>
  </si>
  <si>
    <t>103</t>
  </si>
  <si>
    <t>BOHEAS Kevin</t>
  </si>
  <si>
    <t>DERVAL ST VINCENT JUDO</t>
  </si>
  <si>
    <t>CORNILLET Esteban</t>
  </si>
  <si>
    <t>METIVIER Alexandre</t>
  </si>
  <si>
    <t>JUDO CLUB TRANCHAIS</t>
  </si>
  <si>
    <t>MOUILLE MATHIEU</t>
  </si>
  <si>
    <t>ALLIANCE MAINE ET LOIRE</t>
  </si>
  <si>
    <t>VAUMORON Axel</t>
  </si>
  <si>
    <t>J.C.DE SPAY</t>
  </si>
  <si>
    <t>BRIODEAU Mattis</t>
  </si>
  <si>
    <t>GRANDCHAMP ARTS MARTIAUX</t>
  </si>
  <si>
    <t>VOLAND Damien</t>
  </si>
  <si>
    <t>DEMY Jerome</t>
  </si>
  <si>
    <t>JS M CM 12</t>
  </si>
  <si>
    <t>PONSOT Jeremy</t>
  </si>
  <si>
    <t>JC DE CERANS FOULLETOURTE</t>
  </si>
  <si>
    <t>HUYGUE Jeremy</t>
  </si>
  <si>
    <t>HAY JEAN Marc</t>
  </si>
  <si>
    <t>000.M</t>
  </si>
  <si>
    <t>SACHET Mickael</t>
  </si>
  <si>
    <t>SENNECHEAU Maxime</t>
  </si>
  <si>
    <t>THIMON Siyani</t>
  </si>
  <si>
    <t>AUGEREAU Luc</t>
  </si>
  <si>
    <t>BUDOKAN ANGERS JUDO</t>
  </si>
  <si>
    <t>LEROY Eric</t>
  </si>
  <si>
    <t>MAHY Alexandre</t>
  </si>
  <si>
    <t>VAN DEN BROUK Benjamin</t>
  </si>
  <si>
    <t>JUDO CLUB SAUTRON</t>
  </si>
  <si>
    <t>JS M CM 13</t>
  </si>
  <si>
    <t>POITTEVIN Benoit</t>
  </si>
  <si>
    <t>ANTONNIERE JUDO CLUB 72</t>
  </si>
  <si>
    <t>BECHU Luc</t>
  </si>
  <si>
    <t>KUMO</t>
  </si>
  <si>
    <t>DALENCON Vincent</t>
  </si>
  <si>
    <t>MONCEAU Guillaume</t>
  </si>
  <si>
    <t>JUDO CLUB SILLEEN</t>
  </si>
  <si>
    <t>BOURMAULT Olivier</t>
  </si>
  <si>
    <t>010.2</t>
  </si>
  <si>
    <t>BERTHELOTEAU Loic</t>
  </si>
  <si>
    <t>BOTREAU Guillaume</t>
  </si>
  <si>
    <t>JUDO CLUB STE MAURE</t>
  </si>
  <si>
    <t>CAILLEUX JEAN Paul</t>
  </si>
  <si>
    <t>MARIONNEAU Aurelien</t>
  </si>
  <si>
    <t>JS M CM 2</t>
  </si>
  <si>
    <t>BIETRY Killian</t>
  </si>
  <si>
    <t>AT CLUB LONGUE</t>
  </si>
  <si>
    <t>GARNIER Axel</t>
  </si>
  <si>
    <t>BOUTONNET Axel</t>
  </si>
  <si>
    <t>POTET Cedric</t>
  </si>
  <si>
    <t>MPT MONPLAISIR</t>
  </si>
  <si>
    <t>AHAMADA Fahadi</t>
  </si>
  <si>
    <t>LEFLAEC Jonas</t>
  </si>
  <si>
    <t>METAYER Jordan</t>
  </si>
  <si>
    <t>JUDO CLUB DE LA POSSONNIERE</t>
  </si>
  <si>
    <t>HUMEAU Maxime</t>
  </si>
  <si>
    <t>LAUNAY Guillaume</t>
  </si>
  <si>
    <t>POPPLETON Pierre</t>
  </si>
  <si>
    <t>JC DU BOCAGE BRESSUIRAIS</t>
  </si>
  <si>
    <t>JS M CM 3</t>
  </si>
  <si>
    <t>ROY Julien</t>
  </si>
  <si>
    <t>ALLIANCE MAINE ET LOIRE JUDO</t>
  </si>
  <si>
    <t>SIMONIN Kevin</t>
  </si>
  <si>
    <t>TURQUAIS Louis</t>
  </si>
  <si>
    <t>FOURNIER Sulyvan</t>
  </si>
  <si>
    <t>JUDO CLUB SABOLIEN</t>
  </si>
  <si>
    <t>MARCHAND Joris</t>
  </si>
  <si>
    <t>LEGUAY Tanguy</t>
  </si>
  <si>
    <t>LOISIRS LAIGNE SAINT GERVAIS</t>
  </si>
  <si>
    <t>GRANGIEN Matthias</t>
  </si>
  <si>
    <t>OLYMPIQUE JUDO CHEMILLE</t>
  </si>
  <si>
    <t>LAMBERT Alexandre</t>
  </si>
  <si>
    <t>JUDO LOISIRS LAVAL AVESNIERES</t>
  </si>
  <si>
    <t>RAMPON Yoann</t>
  </si>
  <si>
    <t>JUDO CLUB CARQUEFOU</t>
  </si>
  <si>
    <t>DEROEF Jeremy</t>
  </si>
  <si>
    <t>JS M CM 4</t>
  </si>
  <si>
    <t>EGEA Maxime</t>
  </si>
  <si>
    <t>U.S. DE ST BERTHEVIN</t>
  </si>
  <si>
    <t>GIRARD Benjamin</t>
  </si>
  <si>
    <t>US FERRIEROISE</t>
  </si>
  <si>
    <t>LEMESLE Luc</t>
  </si>
  <si>
    <t>BER Xavier</t>
  </si>
  <si>
    <t>JUDO CLUB ANGERS LA ROSERAIE</t>
  </si>
  <si>
    <t>DELCAMPE Vivien</t>
  </si>
  <si>
    <t>000.A</t>
  </si>
  <si>
    <t>LEAUTE Thomas</t>
  </si>
  <si>
    <t>JC MEROIS</t>
  </si>
  <si>
    <t>MERLE Romain</t>
  </si>
  <si>
    <t>J C LAVALLOIS</t>
  </si>
  <si>
    <t>MILANDE Clement</t>
  </si>
  <si>
    <t>JUDO CLUB DE PONTVALLAIN</t>
  </si>
  <si>
    <t>DONDEL Bastien</t>
  </si>
  <si>
    <t>GOUPIL LARDEUX Laurent</t>
  </si>
  <si>
    <t>JS M CM 5</t>
  </si>
  <si>
    <t>RISTOR Damien</t>
  </si>
  <si>
    <t>OLYMPIC JUDO BENET</t>
  </si>
  <si>
    <t>SABIR Alexis</t>
  </si>
  <si>
    <t>TECHER Manuel</t>
  </si>
  <si>
    <t>CS MONTOIRIN JUDO</t>
  </si>
  <si>
    <t>ADAM Thomas</t>
  </si>
  <si>
    <t>CLUB JUDO RETIERS</t>
  </si>
  <si>
    <t>FORTIN Pierre</t>
  </si>
  <si>
    <t>BRISHOUAL Valentin</t>
  </si>
  <si>
    <t>CALDY Anthony</t>
  </si>
  <si>
    <t>JOLIVET Yoann</t>
  </si>
  <si>
    <t>LAROCHE Kevin</t>
  </si>
  <si>
    <t>UNION CHOLET JUDO 49</t>
  </si>
  <si>
    <t>022</t>
  </si>
  <si>
    <t>023</t>
  </si>
  <si>
    <t>MOREAU Antoine</t>
  </si>
  <si>
    <t>JS M CM 6</t>
  </si>
  <si>
    <t>RUE Quentin</t>
  </si>
  <si>
    <t>HALBERT Germain</t>
  </si>
  <si>
    <t>SUPIOT Victorien</t>
  </si>
  <si>
    <t>YOBE Quentin</t>
  </si>
  <si>
    <t>BIGOT Sebastien</t>
  </si>
  <si>
    <t>BONNET Jean-Baptiste</t>
  </si>
  <si>
    <t>JC ST SEBASTIEN</t>
  </si>
  <si>
    <t>BRUNETIERE Guillaume</t>
  </si>
  <si>
    <t>MICHEL Sacha</t>
  </si>
  <si>
    <t>LECHEVESTRIER Etienne</t>
  </si>
  <si>
    <t>JC ANJOU</t>
  </si>
  <si>
    <t>MAISONNEUVE Julien</t>
  </si>
  <si>
    <t>DOJO SAVENAISIEN</t>
  </si>
  <si>
    <t>JS M CM 7</t>
  </si>
  <si>
    <t>PETITJEAN Romain</t>
  </si>
  <si>
    <t>RACINEUX Pacome</t>
  </si>
  <si>
    <t>VERITE Gregory</t>
  </si>
  <si>
    <t>KODOKAN RUAUDIN MULSANNE</t>
  </si>
  <si>
    <t>YZAMBART Stanislas</t>
  </si>
  <si>
    <t>BRIODEAU Vassili</t>
  </si>
  <si>
    <t>CLOUET Benjamin</t>
  </si>
  <si>
    <t>CRAPONNE Romain</t>
  </si>
  <si>
    <t>MONTILLOT Benjamin</t>
  </si>
  <si>
    <t>JC BEAUFORTAIS</t>
  </si>
  <si>
    <t>PERRETTE Antoine</t>
  </si>
  <si>
    <t>DOJO DE LA MOINE</t>
  </si>
  <si>
    <t>CADEAU Alexis</t>
  </si>
  <si>
    <t>JS M CM 8</t>
  </si>
  <si>
    <t>CHARTIER Corentin</t>
  </si>
  <si>
    <t>004</t>
  </si>
  <si>
    <t>GUIET Benjamin</t>
  </si>
  <si>
    <t>ESPERANCE JUDO ST LAURENT</t>
  </si>
  <si>
    <t>GUILLET Alexandre</t>
  </si>
  <si>
    <t>JUDO CLUB LUCQUOIS</t>
  </si>
  <si>
    <t>HUEBER Baptiste</t>
  </si>
  <si>
    <t>JOUBERT Raphael</t>
  </si>
  <si>
    <t>JUDO CLUB GETIGNOIS</t>
  </si>
  <si>
    <t>KAUFMANN Youri</t>
  </si>
  <si>
    <t>MORAND Alexandre</t>
  </si>
  <si>
    <t>JC CASTELBRIANTAIS</t>
  </si>
  <si>
    <t>BENETEAU Benjamin</t>
  </si>
  <si>
    <t>LAFROGNE Benjamin</t>
  </si>
  <si>
    <t>DOJO BREM/ST HILAIRE</t>
  </si>
  <si>
    <t>RAILLARD Julien</t>
  </si>
  <si>
    <t>KEN GO JUDO JUJITSU</t>
  </si>
  <si>
    <t>JS M CM 9</t>
  </si>
  <si>
    <t>CHAMBRIER Alexandre</t>
  </si>
  <si>
    <t>DELINEAU Maxence</t>
  </si>
  <si>
    <t>VEILHAN Alexandre</t>
  </si>
  <si>
    <t>DECRAND Baptiste</t>
  </si>
  <si>
    <t>FERCHAUD Pierrick</t>
  </si>
  <si>
    <t>GADAIS Arnaud</t>
  </si>
  <si>
    <t>JUDO CLUB CHALLANDAIS</t>
  </si>
  <si>
    <t>GRANGER Mathis</t>
  </si>
  <si>
    <t>DOJO GUERCHAIS</t>
  </si>
  <si>
    <t>HINEUX Mickael</t>
  </si>
  <si>
    <t>LE CLERE Erwann</t>
  </si>
  <si>
    <t>MONCEAU Jordan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</si>
</sst>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</numFmts>
  <fonts count="1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0"/>
    </font>
    <font>
      <sz val="8"/>
      <color indexed="2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 vertical="center" shrinkToFi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 applyProtection="1">
      <alignment horizontal="center" vertical="center" shrinkToFit="1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 locked="0"/>
    </xf>
    <xf numFmtId="0" fontId="7" fillId="3" borderId="12" xfId="0" applyFont="1" applyFill="1" applyBorder="1" applyAlignment="1" applyProtection="1">
      <alignment horizontal="center" vertical="center"/>
      <protection hidden="1" locked="0"/>
    </xf>
    <xf numFmtId="0" fontId="7" fillId="3" borderId="13" xfId="0" applyFont="1" applyFill="1" applyBorder="1" applyAlignment="1" applyProtection="1">
      <alignment horizontal="center" vertical="center"/>
      <protection hidden="1" locked="0"/>
    </xf>
    <xf numFmtId="0" fontId="7" fillId="3" borderId="14" xfId="0" applyFont="1" applyFill="1" applyBorder="1" applyAlignment="1" applyProtection="1">
      <alignment horizontal="center" vertical="center"/>
      <protection hidden="1" locked="0"/>
    </xf>
    <xf numFmtId="0" fontId="7" fillId="4" borderId="13" xfId="0" applyFont="1" applyFill="1" applyBorder="1" applyAlignment="1" applyProtection="1">
      <alignment horizontal="center" vertical="center"/>
      <protection hidden="1" locked="0"/>
    </xf>
    <xf numFmtId="0" fontId="7" fillId="3" borderId="15" xfId="0" applyFont="1" applyFill="1" applyBorder="1" applyAlignment="1" applyProtection="1">
      <alignment horizontal="center" vertical="center"/>
      <protection hidden="1" locked="0"/>
    </xf>
    <xf numFmtId="0" fontId="7" fillId="5" borderId="1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hidden="1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left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shrinkToFit="1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hidden="1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 locked="0"/>
    </xf>
    <xf numFmtId="0" fontId="1" fillId="4" borderId="1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10" xfId="0" applyFont="1" applyBorder="1" applyAlignment="1" applyProtection="1">
      <alignment horizontal="right" shrinkToFi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 vertical="center" shrinkToFi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hidden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 wrapText="1"/>
      <protection hidden="1"/>
    </xf>
    <xf numFmtId="0" fontId="7" fillId="2" borderId="20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hidden="1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7" fillId="4" borderId="10" xfId="0" applyFont="1" applyFill="1" applyBorder="1" applyAlignment="1" applyProtection="1">
      <alignment horizontal="center" vertical="center"/>
      <protection hidden="1" locked="0"/>
    </xf>
    <xf numFmtId="0" fontId="1" fillId="4" borderId="10" xfId="0" applyFont="1" applyFill="1" applyBorder="1" applyAlignment="1" applyProtection="1">
      <alignment vertical="center" shrinkToFit="1"/>
      <protection locked="0"/>
    </xf>
    <xf numFmtId="0" fontId="1" fillId="4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10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shrinkToFit="1"/>
      <protection hidden="1"/>
    </xf>
    <xf numFmtId="0" fontId="1" fillId="7" borderId="41" xfId="0" applyFont="1" applyFill="1" applyBorder="1" applyAlignment="1" applyProtection="1">
      <alignment horizontal="center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7" borderId="11" xfId="0" applyFont="1" applyFill="1" applyBorder="1" applyAlignment="1" applyProtection="1">
      <alignment horizontal="center" vertical="center" wrapText="1"/>
      <protection hidden="1"/>
    </xf>
    <xf numFmtId="0" fontId="1" fillId="7" borderId="41" xfId="0" applyFont="1" applyFill="1" applyBorder="1" applyAlignment="1" applyProtection="1">
      <alignment horizontal="center" vertical="center" wrapText="1"/>
      <protection hidden="1"/>
    </xf>
    <xf numFmtId="0" fontId="1" fillId="7" borderId="24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1" borderId="1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1" borderId="37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38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left" vertical="center" shrinkToFit="1"/>
      <protection hidden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8" borderId="10" xfId="0" applyFont="1" applyFill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72" fontId="15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7" fillId="4" borderId="14" xfId="0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Border="1" applyAlignment="1" applyProtection="1">
      <alignment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7" fillId="2" borderId="44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2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16" fillId="0" borderId="41" xfId="0" applyFont="1" applyFill="1" applyBorder="1" applyAlignment="1" applyProtection="1">
      <alignment horizontal="center" vertical="center"/>
      <protection hidden="1"/>
    </xf>
    <xf numFmtId="0" fontId="7" fillId="8" borderId="1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hidden="1" locked="0"/>
    </xf>
    <xf numFmtId="0" fontId="7" fillId="4" borderId="15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1" borderId="11" xfId="0" applyFont="1" applyFill="1" applyBorder="1" applyAlignment="1" applyProtection="1">
      <alignment/>
      <protection hidden="1"/>
    </xf>
    <xf numFmtId="0" fontId="1" fillId="0" borderId="34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1" borderId="39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581025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indexed="12"/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48" customWidth="1"/>
    <col min="2" max="2" width="5.140625" style="48" customWidth="1"/>
    <col min="3" max="3" width="4.57421875" style="49" bestFit="1" customWidth="1"/>
    <col min="4" max="4" width="22.57421875" style="48" customWidth="1"/>
    <col min="5" max="5" width="3.140625" style="48" customWidth="1"/>
    <col min="6" max="6" width="7.7109375" style="106" customWidth="1"/>
    <col min="7" max="7" width="22.00390625" style="48" customWidth="1"/>
    <col min="8" max="12" width="4.7109375" style="48" customWidth="1"/>
    <col min="13" max="14" width="5.28125" style="48" customWidth="1"/>
    <col min="15" max="27" width="4.7109375" style="48" customWidth="1"/>
    <col min="28" max="35" width="4.7109375" style="54" hidden="1" customWidth="1"/>
    <col min="36" max="16384" width="11.421875" style="48" customWidth="1"/>
  </cols>
  <sheetData>
    <row r="1" spans="3:35" s="1" customFormat="1" ht="13.5" thickBot="1">
      <c r="C1" s="2">
        <v>8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  <c r="W1" s="6"/>
      <c r="AB1" s="7"/>
      <c r="AC1" s="7"/>
      <c r="AD1" s="7"/>
      <c r="AE1" s="7"/>
      <c r="AF1" s="7"/>
      <c r="AG1" s="7"/>
      <c r="AH1" s="7"/>
      <c r="AI1" s="7"/>
    </row>
    <row r="2" spans="3:35" s="1" customFormat="1" ht="16.5" customHeight="1" thickBot="1">
      <c r="C2" s="8"/>
      <c r="D2" s="3"/>
      <c r="E2" s="3"/>
      <c r="F2" s="9" t="s">
        <v>1</v>
      </c>
      <c r="G2" s="10" t="s">
        <v>2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4</v>
      </c>
      <c r="Q2" s="13"/>
      <c r="R2" s="14"/>
      <c r="S2" s="3"/>
      <c r="AB2" s="7"/>
      <c r="AC2" s="7"/>
      <c r="AD2" s="7"/>
      <c r="AE2" s="7"/>
      <c r="AF2" s="7"/>
      <c r="AG2" s="7"/>
      <c r="AH2" s="7"/>
      <c r="AI2" s="7"/>
    </row>
    <row r="3" spans="3:35" s="1" customFormat="1" ht="13.5" customHeight="1" thickBot="1">
      <c r="C3" s="8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5"/>
      <c r="Q3" s="15"/>
      <c r="R3" s="16"/>
      <c r="S3" s="3"/>
      <c r="AB3" s="7"/>
      <c r="AC3" s="7"/>
      <c r="AD3" s="7"/>
      <c r="AE3" s="7"/>
      <c r="AF3" s="7"/>
      <c r="AG3" s="7"/>
      <c r="AH3" s="7"/>
      <c r="AI3" s="7"/>
    </row>
    <row r="4" spans="3:35" s="1" customFormat="1" ht="12.75">
      <c r="C4" s="8"/>
      <c r="D4" s="3"/>
      <c r="E4" s="3"/>
      <c r="F4" s="4"/>
      <c r="G4" s="1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AB4" s="7"/>
      <c r="AC4" s="7"/>
      <c r="AD4" s="7"/>
      <c r="AE4" s="7"/>
      <c r="AF4" s="7"/>
      <c r="AG4" s="7"/>
      <c r="AH4" s="7"/>
      <c r="AI4" s="7"/>
    </row>
    <row r="5" spans="3:35" s="1" customFormat="1" ht="12.75">
      <c r="C5" s="8"/>
      <c r="D5" s="3"/>
      <c r="E5" s="3"/>
      <c r="F5" s="18" t="s">
        <v>6</v>
      </c>
      <c r="G5" s="19"/>
      <c r="H5" s="3"/>
      <c r="I5" s="3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  <c r="W5" s="6"/>
      <c r="AB5" s="7"/>
      <c r="AC5" s="7"/>
      <c r="AD5" s="7"/>
      <c r="AE5" s="7"/>
      <c r="AF5" s="7"/>
      <c r="AG5" s="7"/>
      <c r="AH5" s="7"/>
      <c r="AI5" s="7"/>
    </row>
    <row r="6" spans="3:35" s="1" customFormat="1" ht="12.75">
      <c r="C6" s="8"/>
      <c r="D6" s="3"/>
      <c r="E6" s="3"/>
      <c r="F6" s="4"/>
      <c r="G6" s="20"/>
      <c r="H6" s="3"/>
      <c r="I6" s="3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  <c r="W6" s="6"/>
      <c r="AB6" s="7"/>
      <c r="AC6" s="7"/>
      <c r="AD6" s="7"/>
      <c r="AE6" s="7"/>
      <c r="AF6" s="7"/>
      <c r="AG6" s="7"/>
      <c r="AH6" s="7"/>
      <c r="AI6" s="7"/>
    </row>
    <row r="7" spans="3:35" s="1" customFormat="1" ht="13.5" thickBot="1">
      <c r="C7" s="8"/>
      <c r="D7" s="3"/>
      <c r="E7" s="3"/>
      <c r="F7" s="21"/>
      <c r="G7" s="11"/>
      <c r="H7" s="11"/>
      <c r="I7" s="11"/>
      <c r="J7" s="11"/>
      <c r="K7" s="3"/>
      <c r="L7" s="3"/>
      <c r="M7" s="3"/>
      <c r="N7" s="3"/>
      <c r="O7" s="3"/>
      <c r="P7" s="3"/>
      <c r="Q7" s="3"/>
      <c r="R7" s="3"/>
      <c r="S7" s="3"/>
      <c r="T7" s="22"/>
      <c r="U7" s="3"/>
      <c r="V7" s="6"/>
      <c r="W7" s="6"/>
      <c r="AB7" s="7"/>
      <c r="AC7" s="7"/>
      <c r="AD7" s="7"/>
      <c r="AE7" s="7"/>
      <c r="AF7" s="7"/>
      <c r="AG7" s="7"/>
      <c r="AH7" s="7"/>
      <c r="AI7" s="7"/>
    </row>
    <row r="8" spans="1:35" s="34" customFormat="1" ht="18" customHeight="1">
      <c r="A8" s="23" t="s">
        <v>8</v>
      </c>
      <c r="B8" s="23" t="s">
        <v>9</v>
      </c>
      <c r="C8" s="24" t="s">
        <v>10</v>
      </c>
      <c r="D8" s="25" t="s">
        <v>11</v>
      </c>
      <c r="E8" s="25" t="s">
        <v>12</v>
      </c>
      <c r="F8" s="24" t="s">
        <v>13</v>
      </c>
      <c r="G8" s="26" t="s">
        <v>14</v>
      </c>
      <c r="H8" s="27" t="s">
        <v>15</v>
      </c>
      <c r="I8" s="28" t="s">
        <v>16</v>
      </c>
      <c r="J8" s="29" t="s">
        <v>17</v>
      </c>
      <c r="K8" s="29" t="s">
        <v>18</v>
      </c>
      <c r="L8" s="29" t="s">
        <v>19</v>
      </c>
      <c r="M8" s="29" t="s">
        <v>20</v>
      </c>
      <c r="N8" s="30" t="s">
        <v>21</v>
      </c>
      <c r="O8" s="29" t="s">
        <v>22</v>
      </c>
      <c r="P8" s="29" t="s">
        <v>23</v>
      </c>
      <c r="Q8" s="29" t="s">
        <v>24</v>
      </c>
      <c r="R8" s="29" t="s">
        <v>25</v>
      </c>
      <c r="S8" s="29" t="s">
        <v>26</v>
      </c>
      <c r="T8" s="30" t="s">
        <v>27</v>
      </c>
      <c r="U8" s="29" t="s">
        <v>28</v>
      </c>
      <c r="V8" s="31" t="s">
        <v>29</v>
      </c>
      <c r="W8" s="29" t="s">
        <v>30</v>
      </c>
      <c r="X8" s="29" t="s">
        <v>31</v>
      </c>
      <c r="Y8" s="31" t="s">
        <v>32</v>
      </c>
      <c r="Z8" s="29" t="s">
        <v>33</v>
      </c>
      <c r="AA8" s="32" t="s">
        <v>34</v>
      </c>
      <c r="AB8" s="33" t="s">
        <v>35</v>
      </c>
      <c r="AC8" s="33" t="s">
        <v>36</v>
      </c>
      <c r="AD8" s="33" t="s">
        <v>37</v>
      </c>
      <c r="AE8" s="33" t="s">
        <v>38</v>
      </c>
      <c r="AF8" s="33" t="s">
        <v>39</v>
      </c>
      <c r="AG8" s="33" t="s">
        <v>40</v>
      </c>
      <c r="AH8" s="33" t="s">
        <v>41</v>
      </c>
      <c r="AI8" s="33" t="s">
        <v>42</v>
      </c>
    </row>
    <row r="9" spans="1:35" s="34" customFormat="1" ht="33.75" customHeight="1">
      <c r="A9" s="35" t="s">
        <v>43</v>
      </c>
      <c r="B9" s="35">
        <v>72</v>
      </c>
      <c r="C9" s="36">
        <v>1</v>
      </c>
      <c r="D9" s="37" t="s">
        <v>44</v>
      </c>
      <c r="E9" s="35" t="s">
        <v>45</v>
      </c>
      <c r="F9" s="35">
        <v>69</v>
      </c>
      <c r="G9" s="38" t="s">
        <v>46</v>
      </c>
      <c r="H9" s="39" t="s">
        <v>47</v>
      </c>
      <c r="I9" s="40"/>
      <c r="J9" s="40"/>
      <c r="K9" s="40"/>
      <c r="L9" s="41" t="s">
        <v>47</v>
      </c>
      <c r="M9" s="40"/>
      <c r="N9" s="40"/>
      <c r="O9" s="40"/>
      <c r="P9" s="40"/>
      <c r="Q9" s="41" t="s">
        <v>48</v>
      </c>
      <c r="R9" s="40"/>
      <c r="S9" s="40"/>
      <c r="T9" s="40"/>
      <c r="U9" s="40"/>
      <c r="V9" s="40"/>
      <c r="W9" s="41" t="s">
        <v>47</v>
      </c>
      <c r="X9" s="40"/>
      <c r="Y9" s="40"/>
      <c r="Z9" s="41" t="s">
        <v>49</v>
      </c>
      <c r="AA9" s="40"/>
      <c r="AB9" s="42"/>
      <c r="AC9" s="42"/>
      <c r="AD9" s="43"/>
      <c r="AE9" s="43"/>
      <c r="AF9" s="43"/>
      <c r="AG9" s="43"/>
      <c r="AH9" s="43"/>
      <c r="AI9" s="43"/>
    </row>
    <row r="10" spans="1:35" s="34" customFormat="1" ht="33.75" customHeight="1">
      <c r="A10" s="35" t="s">
        <v>43</v>
      </c>
      <c r="B10" s="35">
        <v>85</v>
      </c>
      <c r="C10" s="36">
        <v>2</v>
      </c>
      <c r="D10" s="37" t="s">
        <v>50</v>
      </c>
      <c r="E10" s="35" t="s">
        <v>45</v>
      </c>
      <c r="F10" s="35">
        <v>69</v>
      </c>
      <c r="G10" s="38" t="s">
        <v>51</v>
      </c>
      <c r="H10" s="40"/>
      <c r="I10" s="41" t="s">
        <v>48</v>
      </c>
      <c r="J10" s="40"/>
      <c r="K10" s="40"/>
      <c r="L10" s="40"/>
      <c r="M10" s="41" t="s">
        <v>52</v>
      </c>
      <c r="N10" s="40"/>
      <c r="O10" s="40"/>
      <c r="P10" s="41" t="s">
        <v>47</v>
      </c>
      <c r="Q10" s="40"/>
      <c r="R10" s="41" t="s">
        <v>47</v>
      </c>
      <c r="S10" s="40"/>
      <c r="T10" s="40"/>
      <c r="U10" s="40"/>
      <c r="V10" s="40"/>
      <c r="W10" s="40"/>
      <c r="X10" s="41" t="s">
        <v>48</v>
      </c>
      <c r="Y10" s="40"/>
      <c r="Z10" s="40"/>
      <c r="AA10" s="40"/>
      <c r="AB10" s="42"/>
      <c r="AC10" s="43"/>
      <c r="AD10" s="42"/>
      <c r="AE10" s="43"/>
      <c r="AF10" s="43"/>
      <c r="AG10" s="43"/>
      <c r="AH10" s="43"/>
      <c r="AI10" s="43"/>
    </row>
    <row r="11" spans="1:35" s="34" customFormat="1" ht="33.75" customHeight="1">
      <c r="A11" s="35" t="s">
        <v>43</v>
      </c>
      <c r="B11" s="35">
        <v>85</v>
      </c>
      <c r="C11" s="36">
        <v>3</v>
      </c>
      <c r="D11" s="44" t="s">
        <v>53</v>
      </c>
      <c r="E11" s="35" t="s">
        <v>45</v>
      </c>
      <c r="F11" s="35">
        <v>73</v>
      </c>
      <c r="G11" s="38" t="s">
        <v>51</v>
      </c>
      <c r="H11" s="40"/>
      <c r="I11" s="41" t="s">
        <v>47</v>
      </c>
      <c r="J11" s="40"/>
      <c r="K11" s="40"/>
      <c r="L11" s="40"/>
      <c r="M11" s="40"/>
      <c r="N11" s="40"/>
      <c r="O11" s="41" t="s">
        <v>48</v>
      </c>
      <c r="P11" s="40"/>
      <c r="Q11" s="40"/>
      <c r="R11" s="40"/>
      <c r="S11" s="41" t="s">
        <v>48</v>
      </c>
      <c r="T11" s="40"/>
      <c r="U11" s="40"/>
      <c r="V11" s="41"/>
      <c r="W11" s="40"/>
      <c r="X11" s="40"/>
      <c r="Y11" s="41"/>
      <c r="Z11" s="40"/>
      <c r="AA11" s="40"/>
      <c r="AB11" s="43"/>
      <c r="AC11" s="42"/>
      <c r="AD11" s="43"/>
      <c r="AE11" s="42"/>
      <c r="AF11" s="43"/>
      <c r="AG11" s="43"/>
      <c r="AH11" s="43"/>
      <c r="AI11" s="43"/>
    </row>
    <row r="12" spans="1:35" s="34" customFormat="1" ht="33.75" customHeight="1">
      <c r="A12" s="35" t="s">
        <v>43</v>
      </c>
      <c r="B12" s="35">
        <v>72</v>
      </c>
      <c r="C12" s="36">
        <v>4</v>
      </c>
      <c r="D12" s="37" t="s">
        <v>54</v>
      </c>
      <c r="E12" s="35" t="s">
        <v>45</v>
      </c>
      <c r="F12" s="35">
        <v>70</v>
      </c>
      <c r="G12" s="38" t="s">
        <v>55</v>
      </c>
      <c r="H12" s="41" t="s">
        <v>48</v>
      </c>
      <c r="I12" s="40"/>
      <c r="J12" s="41" t="s">
        <v>48</v>
      </c>
      <c r="K12" s="40"/>
      <c r="L12" s="40"/>
      <c r="M12" s="40"/>
      <c r="N12" s="41" t="s">
        <v>56</v>
      </c>
      <c r="O12" s="40"/>
      <c r="P12" s="40"/>
      <c r="Q12" s="40"/>
      <c r="R12" s="41" t="s">
        <v>47</v>
      </c>
      <c r="S12" s="40"/>
      <c r="T12" s="40"/>
      <c r="U12" s="41" t="s">
        <v>47</v>
      </c>
      <c r="V12" s="40"/>
      <c r="W12" s="40"/>
      <c r="X12" s="40"/>
      <c r="Y12" s="40"/>
      <c r="Z12" s="40"/>
      <c r="AA12" s="40"/>
      <c r="AB12" s="43"/>
      <c r="AC12" s="43"/>
      <c r="AD12" s="43"/>
      <c r="AE12" s="42"/>
      <c r="AF12" s="42"/>
      <c r="AG12" s="43"/>
      <c r="AH12" s="43"/>
      <c r="AI12" s="43"/>
    </row>
    <row r="13" spans="1:35" s="34" customFormat="1" ht="33.75" customHeight="1">
      <c r="A13" s="35" t="s">
        <v>43</v>
      </c>
      <c r="B13" s="35">
        <v>44</v>
      </c>
      <c r="C13" s="36">
        <v>5</v>
      </c>
      <c r="D13" s="37" t="s">
        <v>57</v>
      </c>
      <c r="E13" s="35" t="s">
        <v>45</v>
      </c>
      <c r="F13" s="35">
        <v>72</v>
      </c>
      <c r="G13" s="38" t="s">
        <v>58</v>
      </c>
      <c r="H13" s="40"/>
      <c r="I13" s="40"/>
      <c r="J13" s="41" t="s">
        <v>47</v>
      </c>
      <c r="K13" s="40"/>
      <c r="L13" s="41" t="s">
        <v>48</v>
      </c>
      <c r="M13" s="40"/>
      <c r="N13" s="40"/>
      <c r="O13" s="41" t="s">
        <v>47</v>
      </c>
      <c r="P13" s="40"/>
      <c r="Q13" s="40"/>
      <c r="R13" s="40"/>
      <c r="S13" s="40"/>
      <c r="T13" s="41" t="s">
        <v>56</v>
      </c>
      <c r="U13" s="40"/>
      <c r="V13" s="40"/>
      <c r="W13" s="40"/>
      <c r="X13" s="41" t="s">
        <v>47</v>
      </c>
      <c r="Y13" s="40"/>
      <c r="Z13" s="40"/>
      <c r="AA13" s="40"/>
      <c r="AB13" s="43"/>
      <c r="AC13" s="43"/>
      <c r="AD13" s="43"/>
      <c r="AE13" s="43"/>
      <c r="AF13" s="43"/>
      <c r="AG13" s="42"/>
      <c r="AH13" s="42"/>
      <c r="AI13" s="43"/>
    </row>
    <row r="14" spans="1:35" s="34" customFormat="1" ht="33.75" customHeight="1">
      <c r="A14" s="35" t="s">
        <v>59</v>
      </c>
      <c r="B14" s="35">
        <v>29</v>
      </c>
      <c r="C14" s="36">
        <v>6</v>
      </c>
      <c r="D14" s="37" t="s">
        <v>60</v>
      </c>
      <c r="E14" s="35" t="s">
        <v>45</v>
      </c>
      <c r="F14" s="35">
        <v>72</v>
      </c>
      <c r="G14" s="38" t="s">
        <v>61</v>
      </c>
      <c r="H14" s="40"/>
      <c r="I14" s="40"/>
      <c r="J14" s="40"/>
      <c r="K14" s="41" t="s">
        <v>47</v>
      </c>
      <c r="L14" s="40"/>
      <c r="M14" s="41" t="s">
        <v>47</v>
      </c>
      <c r="N14" s="40"/>
      <c r="O14" s="40"/>
      <c r="P14" s="40"/>
      <c r="Q14" s="41" t="s">
        <v>47</v>
      </c>
      <c r="R14" s="40"/>
      <c r="S14" s="40"/>
      <c r="T14" s="40"/>
      <c r="U14" s="40"/>
      <c r="V14" s="40"/>
      <c r="W14" s="40"/>
      <c r="X14" s="40"/>
      <c r="Y14" s="41"/>
      <c r="Z14" s="40"/>
      <c r="AA14" s="41" t="s">
        <v>47</v>
      </c>
      <c r="AB14" s="43"/>
      <c r="AC14" s="43"/>
      <c r="AD14" s="43"/>
      <c r="AE14" s="43"/>
      <c r="AF14" s="42"/>
      <c r="AG14" s="42"/>
      <c r="AH14" s="43"/>
      <c r="AI14" s="43"/>
    </row>
    <row r="15" spans="1:35" s="47" customFormat="1" ht="33.75" customHeight="1">
      <c r="A15" s="35" t="s">
        <v>43</v>
      </c>
      <c r="B15" s="35">
        <v>53</v>
      </c>
      <c r="C15" s="36">
        <v>7</v>
      </c>
      <c r="D15" s="37" t="s">
        <v>62</v>
      </c>
      <c r="E15" s="35" t="s">
        <v>45</v>
      </c>
      <c r="F15" s="35">
        <v>73</v>
      </c>
      <c r="G15" s="38" t="s">
        <v>63</v>
      </c>
      <c r="H15" s="40"/>
      <c r="I15" s="40"/>
      <c r="J15" s="40"/>
      <c r="K15" s="40"/>
      <c r="L15" s="40"/>
      <c r="M15" s="40"/>
      <c r="N15" s="40"/>
      <c r="O15" s="40"/>
      <c r="P15" s="41" t="s">
        <v>47</v>
      </c>
      <c r="Q15" s="40"/>
      <c r="R15" s="40"/>
      <c r="S15" s="41" t="s">
        <v>47</v>
      </c>
      <c r="T15" s="40"/>
      <c r="U15" s="41" t="s">
        <v>48</v>
      </c>
      <c r="V15" s="40"/>
      <c r="W15" s="41" t="s">
        <v>48</v>
      </c>
      <c r="X15" s="40"/>
      <c r="Y15" s="40"/>
      <c r="Z15" s="40"/>
      <c r="AA15" s="41" t="s">
        <v>64</v>
      </c>
      <c r="AB15" s="45"/>
      <c r="AC15" s="45"/>
      <c r="AD15" s="45"/>
      <c r="AE15" s="45"/>
      <c r="AF15" s="45"/>
      <c r="AG15" s="45"/>
      <c r="AH15" s="46"/>
      <c r="AI15" s="46"/>
    </row>
    <row r="16" spans="1:35" s="34" customFormat="1" ht="33.75" customHeight="1">
      <c r="A16" s="35" t="s">
        <v>43</v>
      </c>
      <c r="B16" s="35">
        <v>44</v>
      </c>
      <c r="C16" s="36">
        <v>8</v>
      </c>
      <c r="D16" s="37" t="s">
        <v>65</v>
      </c>
      <c r="E16" s="35" t="s">
        <v>45</v>
      </c>
      <c r="F16" s="35">
        <v>73</v>
      </c>
      <c r="G16" s="38" t="s">
        <v>66</v>
      </c>
      <c r="H16" s="40"/>
      <c r="I16" s="40"/>
      <c r="J16" s="40"/>
      <c r="K16" s="41" t="s">
        <v>67</v>
      </c>
      <c r="L16" s="40"/>
      <c r="M16" s="40"/>
      <c r="N16" s="41" t="s">
        <v>47</v>
      </c>
      <c r="O16" s="40"/>
      <c r="P16" s="40"/>
      <c r="Q16" s="40"/>
      <c r="R16" s="40"/>
      <c r="S16" s="40"/>
      <c r="T16" s="41" t="s">
        <v>68</v>
      </c>
      <c r="U16" s="40"/>
      <c r="V16" s="41"/>
      <c r="W16" s="40"/>
      <c r="X16" s="40"/>
      <c r="Y16" s="40"/>
      <c r="Z16" s="41" t="s">
        <v>48</v>
      </c>
      <c r="AA16" s="40"/>
      <c r="AB16" s="43"/>
      <c r="AC16" s="43"/>
      <c r="AD16" s="42"/>
      <c r="AE16" s="43"/>
      <c r="AF16" s="43"/>
      <c r="AG16" s="43"/>
      <c r="AH16" s="43"/>
      <c r="AI16" s="42"/>
    </row>
    <row r="17" spans="4:16" ht="18.75" customHeight="1" thickBot="1">
      <c r="D17" s="50"/>
      <c r="E17" s="51"/>
      <c r="F17" s="51"/>
      <c r="G17" s="50"/>
      <c r="M17" s="52" t="s">
        <v>69</v>
      </c>
      <c r="N17" s="52"/>
      <c r="O17" s="53"/>
      <c r="P17" s="53"/>
    </row>
    <row r="18" spans="1:35" s="34" customFormat="1" ht="22.5" customHeight="1" thickBot="1">
      <c r="A18" s="23" t="s">
        <v>8</v>
      </c>
      <c r="B18" s="23" t="s">
        <v>9</v>
      </c>
      <c r="C18" s="24" t="s">
        <v>10</v>
      </c>
      <c r="D18" s="25" t="s">
        <v>11</v>
      </c>
      <c r="E18" s="25" t="s">
        <v>12</v>
      </c>
      <c r="F18" s="55" t="s">
        <v>70</v>
      </c>
      <c r="G18" s="56" t="s">
        <v>14</v>
      </c>
      <c r="H18" s="57" t="s">
        <v>71</v>
      </c>
      <c r="I18" s="58" t="s">
        <v>72</v>
      </c>
      <c r="J18" s="58" t="s">
        <v>73</v>
      </c>
      <c r="K18" s="58" t="s">
        <v>74</v>
      </c>
      <c r="L18" s="59" t="s">
        <v>75</v>
      </c>
      <c r="M18" s="57" t="s">
        <v>76</v>
      </c>
      <c r="N18" s="60" t="s">
        <v>77</v>
      </c>
      <c r="O18" s="61" t="s">
        <v>78</v>
      </c>
      <c r="P18" s="62"/>
      <c r="Q18" s="63" t="s">
        <v>79</v>
      </c>
      <c r="R18" s="64" t="s">
        <v>80</v>
      </c>
      <c r="S18" s="65"/>
      <c r="U18" s="66" t="s">
        <v>81</v>
      </c>
      <c r="V18" s="66"/>
      <c r="W18" s="66"/>
      <c r="X18" s="66"/>
      <c r="AB18" s="67"/>
      <c r="AC18" s="67"/>
      <c r="AD18" s="67"/>
      <c r="AE18" s="67"/>
      <c r="AF18" s="67"/>
      <c r="AG18" s="67"/>
      <c r="AH18" s="67"/>
      <c r="AI18" s="67"/>
    </row>
    <row r="19" spans="1:25" ht="18" customHeight="1">
      <c r="A19" s="35" t="str">
        <f aca="true" t="shared" si="0" ref="A19:B26">A9</f>
        <v>PDL</v>
      </c>
      <c r="B19" s="35">
        <f t="shared" si="0"/>
        <v>72</v>
      </c>
      <c r="C19" s="36">
        <v>1</v>
      </c>
      <c r="D19" s="68" t="str">
        <f aca="true" t="shared" si="1" ref="D19:E26">D9</f>
        <v>EUSTACHE Jimmy</v>
      </c>
      <c r="E19" s="35" t="str">
        <f t="shared" si="1"/>
        <v>M</v>
      </c>
      <c r="F19" s="69">
        <v>20</v>
      </c>
      <c r="G19" s="70" t="str">
        <f aca="true" t="shared" si="2" ref="G19:G26">G9</f>
        <v>US PRECIGNE</v>
      </c>
      <c r="H19" s="71">
        <v>0</v>
      </c>
      <c r="I19" s="72">
        <v>0</v>
      </c>
      <c r="J19" s="72">
        <v>10</v>
      </c>
      <c r="K19" s="72">
        <v>0</v>
      </c>
      <c r="L19" s="73">
        <v>0</v>
      </c>
      <c r="M19" s="71"/>
      <c r="N19" s="74"/>
      <c r="O19" s="75">
        <f aca="true" t="shared" si="3" ref="O19:O26">SUM(H19:N19)</f>
        <v>10</v>
      </c>
      <c r="P19" s="76"/>
      <c r="Q19" s="77"/>
      <c r="R19" s="78">
        <f aca="true" t="shared" si="4" ref="R19:R26">SUM(F19,O19)</f>
        <v>30</v>
      </c>
      <c r="S19" s="65"/>
      <c r="U19" s="79" t="s">
        <v>35</v>
      </c>
      <c r="V19" s="80" t="s">
        <v>36</v>
      </c>
      <c r="W19" s="79" t="s">
        <v>37</v>
      </c>
      <c r="X19" s="80" t="s">
        <v>38</v>
      </c>
      <c r="Y19" s="81"/>
    </row>
    <row r="20" spans="1:26" ht="18" customHeight="1">
      <c r="A20" s="35" t="str">
        <f t="shared" si="0"/>
        <v>PDL</v>
      </c>
      <c r="B20" s="35">
        <f t="shared" si="0"/>
        <v>85</v>
      </c>
      <c r="C20" s="36">
        <v>2</v>
      </c>
      <c r="D20" s="68" t="str">
        <f t="shared" si="1"/>
        <v>VIEL Gregory</v>
      </c>
      <c r="E20" s="35" t="str">
        <f t="shared" si="1"/>
        <v>M</v>
      </c>
      <c r="F20" s="69">
        <v>30</v>
      </c>
      <c r="G20" s="70" t="str">
        <f t="shared" si="2"/>
        <v>JUDO COTE DE LUMIERE</v>
      </c>
      <c r="H20" s="82">
        <v>10</v>
      </c>
      <c r="I20" s="83">
        <v>10</v>
      </c>
      <c r="J20" s="83">
        <v>0</v>
      </c>
      <c r="K20" s="83">
        <v>0</v>
      </c>
      <c r="L20" s="84">
        <v>10</v>
      </c>
      <c r="M20" s="82"/>
      <c r="N20" s="85"/>
      <c r="O20" s="75">
        <f t="shared" si="3"/>
        <v>30</v>
      </c>
      <c r="P20" s="76"/>
      <c r="Q20" s="77"/>
      <c r="R20" s="78">
        <f t="shared" si="4"/>
        <v>60</v>
      </c>
      <c r="S20" s="65"/>
      <c r="U20" s="79" t="s">
        <v>39</v>
      </c>
      <c r="V20" s="79" t="s">
        <v>40</v>
      </c>
      <c r="W20" s="79" t="s">
        <v>41</v>
      </c>
      <c r="X20" s="79" t="s">
        <v>42</v>
      </c>
      <c r="Y20" s="86"/>
      <c r="Z20" s="87"/>
    </row>
    <row r="21" spans="1:26" ht="18" customHeight="1">
      <c r="A21" s="35" t="str">
        <f t="shared" si="0"/>
        <v>PDL</v>
      </c>
      <c r="B21" s="35">
        <f t="shared" si="0"/>
        <v>85</v>
      </c>
      <c r="C21" s="36">
        <v>3</v>
      </c>
      <c r="D21" s="88" t="str">
        <f t="shared" si="1"/>
        <v>POTIER David</v>
      </c>
      <c r="E21" s="35" t="str">
        <f t="shared" si="1"/>
        <v>M</v>
      </c>
      <c r="F21" s="69">
        <v>80</v>
      </c>
      <c r="G21" s="70" t="str">
        <f t="shared" si="2"/>
        <v>JUDO COTE DE LUMIERE</v>
      </c>
      <c r="H21" s="82">
        <v>0</v>
      </c>
      <c r="I21" s="83">
        <v>10</v>
      </c>
      <c r="J21" s="83">
        <v>10</v>
      </c>
      <c r="K21" s="83" t="s">
        <v>82</v>
      </c>
      <c r="L21" s="84"/>
      <c r="M21" s="82"/>
      <c r="N21" s="85"/>
      <c r="O21" s="75">
        <f t="shared" si="3"/>
        <v>20</v>
      </c>
      <c r="P21" s="76"/>
      <c r="Q21" s="77"/>
      <c r="R21" s="78">
        <f t="shared" si="4"/>
        <v>100</v>
      </c>
      <c r="S21" s="65"/>
      <c r="W21" s="89"/>
      <c r="X21" s="89"/>
      <c r="Y21" s="90"/>
      <c r="Z21" s="87"/>
    </row>
    <row r="22" spans="1:26" ht="18" customHeight="1">
      <c r="A22" s="35" t="str">
        <f t="shared" si="0"/>
        <v>PDL</v>
      </c>
      <c r="B22" s="35">
        <f t="shared" si="0"/>
        <v>72</v>
      </c>
      <c r="C22" s="36">
        <v>4</v>
      </c>
      <c r="D22" s="68" t="str">
        <f t="shared" si="1"/>
        <v>CARRE Laurent</v>
      </c>
      <c r="E22" s="35" t="str">
        <f t="shared" si="1"/>
        <v>M</v>
      </c>
      <c r="F22" s="69">
        <v>30</v>
      </c>
      <c r="G22" s="70" t="str">
        <f t="shared" si="2"/>
        <v>JUDO CLUB LA FLECHE</v>
      </c>
      <c r="H22" s="82">
        <v>10</v>
      </c>
      <c r="I22" s="83">
        <v>10</v>
      </c>
      <c r="J22" s="83">
        <v>10</v>
      </c>
      <c r="K22" s="83">
        <v>0</v>
      </c>
      <c r="L22" s="84">
        <v>0</v>
      </c>
      <c r="M22" s="82"/>
      <c r="N22" s="85"/>
      <c r="O22" s="75">
        <f t="shared" si="3"/>
        <v>30</v>
      </c>
      <c r="P22" s="76"/>
      <c r="Q22" s="77"/>
      <c r="R22" s="78">
        <f t="shared" si="4"/>
        <v>60</v>
      </c>
      <c r="S22" s="65"/>
      <c r="V22" s="90"/>
      <c r="W22" s="90"/>
      <c r="X22" s="90"/>
      <c r="Y22" s="90"/>
      <c r="Z22" s="87"/>
    </row>
    <row r="23" spans="1:24" ht="18" customHeight="1" thickBot="1">
      <c r="A23" s="35" t="str">
        <f t="shared" si="0"/>
        <v>PDL</v>
      </c>
      <c r="B23" s="35">
        <f t="shared" si="0"/>
        <v>44</v>
      </c>
      <c r="C23" s="36">
        <v>5</v>
      </c>
      <c r="D23" s="68" t="str">
        <f t="shared" si="1"/>
        <v>LANNEZVAL Michel</v>
      </c>
      <c r="E23" s="35" t="str">
        <f t="shared" si="1"/>
        <v>M</v>
      </c>
      <c r="F23" s="69">
        <v>57</v>
      </c>
      <c r="G23" s="70" t="str">
        <f t="shared" si="2"/>
        <v>NORT ATHLETIC CLUB</v>
      </c>
      <c r="H23" s="82">
        <v>0</v>
      </c>
      <c r="I23" s="83">
        <v>10</v>
      </c>
      <c r="J23" s="83">
        <v>0</v>
      </c>
      <c r="K23" s="83">
        <v>10</v>
      </c>
      <c r="L23" s="84">
        <v>0</v>
      </c>
      <c r="M23" s="82"/>
      <c r="N23" s="85"/>
      <c r="O23" s="75">
        <f t="shared" si="3"/>
        <v>20</v>
      </c>
      <c r="P23" s="76"/>
      <c r="Q23" s="77"/>
      <c r="R23" s="78">
        <f t="shared" si="4"/>
        <v>77</v>
      </c>
      <c r="S23" s="65"/>
      <c r="W23" s="91" t="s">
        <v>83</v>
      </c>
      <c r="X23" s="91"/>
    </row>
    <row r="24" spans="1:24" ht="18" customHeight="1" thickBot="1">
      <c r="A24" s="35" t="str">
        <f t="shared" si="0"/>
        <v>BRE</v>
      </c>
      <c r="B24" s="35">
        <f t="shared" si="0"/>
        <v>29</v>
      </c>
      <c r="C24" s="36">
        <v>6</v>
      </c>
      <c r="D24" s="68" t="str">
        <f t="shared" si="1"/>
        <v>MORVAN Gilles</v>
      </c>
      <c r="E24" s="35" t="str">
        <f t="shared" si="1"/>
        <v>M</v>
      </c>
      <c r="F24" s="69">
        <v>20</v>
      </c>
      <c r="G24" s="70" t="str">
        <f t="shared" si="2"/>
        <v>DOJO DE CORNOUAILLE</v>
      </c>
      <c r="H24" s="82">
        <v>0</v>
      </c>
      <c r="I24" s="83">
        <v>0</v>
      </c>
      <c r="J24" s="83">
        <v>0</v>
      </c>
      <c r="K24" s="83">
        <v>0</v>
      </c>
      <c r="L24" s="84"/>
      <c r="M24" s="82"/>
      <c r="N24" s="85"/>
      <c r="O24" s="75">
        <f t="shared" si="3"/>
        <v>0</v>
      </c>
      <c r="P24" s="76"/>
      <c r="Q24" s="77"/>
      <c r="R24" s="78">
        <f t="shared" si="4"/>
        <v>20</v>
      </c>
      <c r="S24" s="65"/>
      <c r="W24" s="92" t="s">
        <v>84</v>
      </c>
      <c r="X24" s="93" t="s">
        <v>85</v>
      </c>
    </row>
    <row r="25" spans="1:24" ht="18" customHeight="1">
      <c r="A25" s="35" t="str">
        <f t="shared" si="0"/>
        <v>PDL</v>
      </c>
      <c r="B25" s="35">
        <f t="shared" si="0"/>
        <v>53</v>
      </c>
      <c r="C25" s="36">
        <v>7</v>
      </c>
      <c r="D25" s="68" t="str">
        <f t="shared" si="1"/>
        <v>LANGEVIN Franck</v>
      </c>
      <c r="E25" s="35" t="str">
        <f t="shared" si="1"/>
        <v>M</v>
      </c>
      <c r="F25" s="69">
        <v>0</v>
      </c>
      <c r="G25" s="70" t="str">
        <f t="shared" si="2"/>
        <v>U S C P M</v>
      </c>
      <c r="H25" s="82">
        <v>0</v>
      </c>
      <c r="I25" s="83">
        <v>0</v>
      </c>
      <c r="J25" s="83">
        <v>10</v>
      </c>
      <c r="K25" s="83">
        <v>10</v>
      </c>
      <c r="L25" s="84">
        <v>0</v>
      </c>
      <c r="M25" s="94"/>
      <c r="N25" s="95"/>
      <c r="O25" s="75">
        <f t="shared" si="3"/>
        <v>20</v>
      </c>
      <c r="P25" s="76"/>
      <c r="Q25" s="77"/>
      <c r="R25" s="78">
        <f t="shared" si="4"/>
        <v>20</v>
      </c>
      <c r="S25" s="65"/>
      <c r="W25" s="96">
        <v>7</v>
      </c>
      <c r="X25" s="97">
        <v>10</v>
      </c>
    </row>
    <row r="26" spans="1:24" ht="18" customHeight="1" thickBot="1">
      <c r="A26" s="35" t="str">
        <f t="shared" si="0"/>
        <v>PDL</v>
      </c>
      <c r="B26" s="35">
        <f t="shared" si="0"/>
        <v>44</v>
      </c>
      <c r="C26" s="36">
        <v>8</v>
      </c>
      <c r="D26" s="68" t="str">
        <f t="shared" si="1"/>
        <v>ROUSSEAU Nicolas</v>
      </c>
      <c r="E26" s="35" t="str">
        <f t="shared" si="1"/>
        <v>M</v>
      </c>
      <c r="F26" s="69">
        <v>30</v>
      </c>
      <c r="G26" s="70" t="str">
        <f t="shared" si="2"/>
        <v>ASPTT NANTES JUDO</v>
      </c>
      <c r="H26" s="98">
        <v>10</v>
      </c>
      <c r="I26" s="99">
        <v>0</v>
      </c>
      <c r="J26" s="99">
        <v>0</v>
      </c>
      <c r="K26" s="99">
        <v>10</v>
      </c>
      <c r="L26" s="100"/>
      <c r="M26" s="98"/>
      <c r="N26" s="101"/>
      <c r="O26" s="102">
        <f t="shared" si="3"/>
        <v>20</v>
      </c>
      <c r="P26" s="103"/>
      <c r="Q26" s="77"/>
      <c r="R26" s="78">
        <f t="shared" si="4"/>
        <v>50</v>
      </c>
      <c r="S26" s="65"/>
      <c r="W26" s="104"/>
      <c r="X26" s="105"/>
    </row>
    <row r="27" ht="11.25">
      <c r="N27" s="107" t="s">
        <v>86</v>
      </c>
    </row>
    <row r="28" spans="3:35" ht="11.25" hidden="1">
      <c r="C28" s="49">
        <f>COUNT(H19:N26)/2</f>
        <v>18</v>
      </c>
      <c r="G28" s="108" t="s">
        <v>87</v>
      </c>
      <c r="H28" s="109">
        <v>1</v>
      </c>
      <c r="I28" s="109">
        <v>2</v>
      </c>
      <c r="J28" s="109">
        <v>3</v>
      </c>
      <c r="K28" s="109">
        <v>4</v>
      </c>
      <c r="L28" s="109">
        <v>5</v>
      </c>
      <c r="M28" s="109">
        <v>6</v>
      </c>
      <c r="N28" s="109">
        <v>7</v>
      </c>
      <c r="O28" s="109">
        <v>8</v>
      </c>
      <c r="P28" s="109">
        <v>9</v>
      </c>
      <c r="Q28" s="109">
        <v>10</v>
      </c>
      <c r="R28" s="109">
        <v>11</v>
      </c>
      <c r="S28" s="109">
        <v>12</v>
      </c>
      <c r="T28" s="109">
        <v>13</v>
      </c>
      <c r="U28" s="109">
        <v>14</v>
      </c>
      <c r="V28" s="109"/>
      <c r="W28" s="109">
        <v>15</v>
      </c>
      <c r="X28" s="109">
        <v>16</v>
      </c>
      <c r="Y28" s="109"/>
      <c r="Z28" s="109">
        <v>17</v>
      </c>
      <c r="AA28" s="109">
        <v>18</v>
      </c>
      <c r="AB28" s="110"/>
      <c r="AC28" s="110"/>
      <c r="AD28" s="110"/>
      <c r="AE28" s="110"/>
      <c r="AF28" s="110"/>
      <c r="AG28" s="110"/>
      <c r="AH28" s="110"/>
      <c r="AI28" s="110"/>
    </row>
    <row r="29" spans="7:35" ht="11.25" hidden="1">
      <c r="G29" s="108" t="s">
        <v>88</v>
      </c>
      <c r="H29" s="109">
        <v>1</v>
      </c>
      <c r="I29" s="109">
        <v>1</v>
      </c>
      <c r="J29" s="109">
        <v>2</v>
      </c>
      <c r="K29" s="109">
        <v>1</v>
      </c>
      <c r="L29" s="109">
        <v>2</v>
      </c>
      <c r="M29" s="109">
        <v>2</v>
      </c>
      <c r="N29" s="109">
        <v>3</v>
      </c>
      <c r="O29" s="109">
        <v>2</v>
      </c>
      <c r="P29" s="109">
        <v>3</v>
      </c>
      <c r="Q29" s="109">
        <v>3</v>
      </c>
      <c r="R29" s="109">
        <v>4</v>
      </c>
      <c r="S29" s="109">
        <v>3</v>
      </c>
      <c r="T29" s="109">
        <v>4</v>
      </c>
      <c r="U29" s="109">
        <v>5</v>
      </c>
      <c r="V29" s="109"/>
      <c r="W29" s="109">
        <v>4</v>
      </c>
      <c r="X29" s="109">
        <v>5</v>
      </c>
      <c r="Y29" s="109"/>
      <c r="Z29" s="109">
        <v>5</v>
      </c>
      <c r="AA29" s="109">
        <v>4</v>
      </c>
      <c r="AB29" s="110"/>
      <c r="AC29" s="110"/>
      <c r="AD29" s="110"/>
      <c r="AE29" s="110"/>
      <c r="AF29" s="110"/>
      <c r="AG29" s="110"/>
      <c r="AH29" s="110"/>
      <c r="AI29" s="110"/>
    </row>
    <row r="30" spans="7:35" ht="11.25" hidden="1">
      <c r="G30" s="108" t="s">
        <v>89</v>
      </c>
      <c r="H30" s="109">
        <v>1</v>
      </c>
      <c r="I30" s="109">
        <v>1</v>
      </c>
      <c r="J30" s="109">
        <v>1</v>
      </c>
      <c r="K30" s="109">
        <v>1</v>
      </c>
      <c r="L30" s="109">
        <v>2</v>
      </c>
      <c r="M30" s="109">
        <v>2</v>
      </c>
      <c r="N30" s="109">
        <v>2</v>
      </c>
      <c r="O30" s="109">
        <v>3</v>
      </c>
      <c r="P30" s="109">
        <v>1</v>
      </c>
      <c r="Q30" s="109">
        <v>3</v>
      </c>
      <c r="R30" s="109">
        <v>4</v>
      </c>
      <c r="S30" s="109">
        <v>2</v>
      </c>
      <c r="T30" s="109">
        <v>3</v>
      </c>
      <c r="U30" s="109">
        <v>3</v>
      </c>
      <c r="V30" s="109"/>
      <c r="W30" s="109">
        <v>4</v>
      </c>
      <c r="X30" s="109">
        <v>5</v>
      </c>
      <c r="Y30" s="109"/>
      <c r="Z30" s="109">
        <v>4</v>
      </c>
      <c r="AA30" s="109">
        <v>5</v>
      </c>
      <c r="AB30" s="110"/>
      <c r="AC30" s="110"/>
      <c r="AD30" s="110"/>
      <c r="AE30" s="110"/>
      <c r="AF30" s="110"/>
      <c r="AG30" s="110"/>
      <c r="AH30" s="110"/>
      <c r="AI30" s="110"/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5">
    <tabColor indexed="12"/>
    <pageSetUpPr fitToPage="1"/>
  </sheetPr>
  <dimension ref="A1:AX34"/>
  <sheetViews>
    <sheetView zoomScale="83" zoomScaleNormal="83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AY19" sqref="AY19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49" width="4.00390625" style="233" hidden="1" customWidth="1"/>
    <col min="50" max="50" width="4.00390625" style="233" customWidth="1"/>
    <col min="51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238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4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0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31" t="s">
        <v>21</v>
      </c>
      <c r="O8" s="29" t="s">
        <v>23</v>
      </c>
      <c r="P8" s="29" t="s">
        <v>22</v>
      </c>
      <c r="Q8" s="29" t="s">
        <v>187</v>
      </c>
      <c r="R8" s="265" t="s">
        <v>15</v>
      </c>
      <c r="S8" s="29" t="s">
        <v>20</v>
      </c>
      <c r="T8" s="29" t="s">
        <v>188</v>
      </c>
      <c r="U8" s="29" t="s">
        <v>26</v>
      </c>
      <c r="V8" s="265" t="s">
        <v>189</v>
      </c>
      <c r="W8" s="29" t="s">
        <v>19</v>
      </c>
      <c r="X8" s="29" t="s">
        <v>190</v>
      </c>
      <c r="Y8" s="29" t="s">
        <v>37</v>
      </c>
      <c r="Z8" s="29" t="s">
        <v>32</v>
      </c>
      <c r="AA8" s="29" t="s">
        <v>30</v>
      </c>
      <c r="AB8" s="29" t="s">
        <v>31</v>
      </c>
      <c r="AC8" s="29" t="s">
        <v>191</v>
      </c>
      <c r="AD8" s="30" t="s">
        <v>29</v>
      </c>
      <c r="AE8" s="242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199</v>
      </c>
      <c r="AU8" s="33" t="s">
        <v>27</v>
      </c>
      <c r="AV8" s="33" t="s">
        <v>34</v>
      </c>
      <c r="AW8" s="33" t="s">
        <v>42</v>
      </c>
      <c r="AX8" s="27" t="s">
        <v>200</v>
      </c>
    </row>
    <row r="9" spans="1:50" s="67" customFormat="1" ht="24.75" customHeight="1">
      <c r="A9" s="35" t="s">
        <v>43</v>
      </c>
      <c r="B9" s="35">
        <v>49</v>
      </c>
      <c r="C9" s="36">
        <v>1</v>
      </c>
      <c r="D9" s="37" t="s">
        <v>239</v>
      </c>
      <c r="E9" s="35" t="s">
        <v>45</v>
      </c>
      <c r="F9" s="35">
        <v>75</v>
      </c>
      <c r="G9" s="38" t="s">
        <v>240</v>
      </c>
      <c r="H9" s="41" t="s">
        <v>47</v>
      </c>
      <c r="I9" s="40"/>
      <c r="J9" s="40"/>
      <c r="K9" s="40"/>
      <c r="L9" s="40"/>
      <c r="M9" s="41" t="s">
        <v>47</v>
      </c>
      <c r="N9" s="40"/>
      <c r="O9" s="40"/>
      <c r="P9" s="40"/>
      <c r="Q9" s="40"/>
      <c r="R9" s="41"/>
      <c r="S9" s="40"/>
      <c r="T9" s="40"/>
      <c r="U9" s="40"/>
      <c r="V9" s="40"/>
      <c r="W9" s="41" t="s">
        <v>47</v>
      </c>
      <c r="X9" s="40"/>
      <c r="Y9" s="40"/>
      <c r="Z9" s="40"/>
      <c r="AA9" s="41" t="s">
        <v>101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</row>
    <row r="10" spans="1:50" s="34" customFormat="1" ht="24.75" customHeight="1">
      <c r="A10" s="35" t="s">
        <v>43</v>
      </c>
      <c r="B10" s="35">
        <v>85</v>
      </c>
      <c r="C10" s="36">
        <v>2</v>
      </c>
      <c r="D10" s="37" t="s">
        <v>241</v>
      </c>
      <c r="E10" s="35" t="s">
        <v>45</v>
      </c>
      <c r="F10" s="35">
        <v>75</v>
      </c>
      <c r="G10" s="38" t="s">
        <v>242</v>
      </c>
      <c r="H10" s="40"/>
      <c r="I10" s="40"/>
      <c r="J10" s="41" t="s">
        <v>47</v>
      </c>
      <c r="K10" s="40"/>
      <c r="L10" s="40"/>
      <c r="M10" s="40"/>
      <c r="N10" s="40"/>
      <c r="O10" s="41" t="s">
        <v>243</v>
      </c>
      <c r="P10" s="40"/>
      <c r="Q10" s="40"/>
      <c r="R10" s="40"/>
      <c r="S10" s="41" t="s">
        <v>47</v>
      </c>
      <c r="T10" s="40"/>
      <c r="U10" s="40"/>
      <c r="V10" s="40"/>
      <c r="W10" s="40"/>
      <c r="X10" s="40"/>
      <c r="Y10" s="41" t="s">
        <v>68</v>
      </c>
      <c r="Z10" s="40"/>
      <c r="AA10" s="40"/>
      <c r="AB10" s="41" t="s">
        <v>56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</row>
    <row r="11" spans="1:50" s="34" customFormat="1" ht="24.75" customHeight="1">
      <c r="A11" s="35" t="s">
        <v>43</v>
      </c>
      <c r="B11" s="35">
        <v>44</v>
      </c>
      <c r="C11" s="36">
        <v>3</v>
      </c>
      <c r="D11" s="37" t="s">
        <v>244</v>
      </c>
      <c r="E11" s="35" t="s">
        <v>45</v>
      </c>
      <c r="F11" s="35">
        <v>76</v>
      </c>
      <c r="G11" s="38" t="s">
        <v>245</v>
      </c>
      <c r="H11" s="41" t="s">
        <v>48</v>
      </c>
      <c r="I11" s="40"/>
      <c r="J11" s="40"/>
      <c r="K11" s="40"/>
      <c r="L11" s="40"/>
      <c r="M11" s="40"/>
      <c r="N11" s="40"/>
      <c r="O11" s="40"/>
      <c r="P11" s="41" t="s">
        <v>64</v>
      </c>
      <c r="Q11" s="40"/>
      <c r="R11" s="40"/>
      <c r="S11" s="40"/>
      <c r="T11" s="40"/>
      <c r="U11" s="41" t="s">
        <v>101</v>
      </c>
      <c r="V11" s="40"/>
      <c r="W11" s="40"/>
      <c r="X11" s="40"/>
      <c r="Y11" s="40"/>
      <c r="Z11" s="41" t="s">
        <v>47</v>
      </c>
      <c r="AA11" s="40"/>
      <c r="AB11" s="40"/>
      <c r="AC11" s="40"/>
      <c r="AD11" s="41" t="s">
        <v>47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3"/>
      <c r="AV11" s="43"/>
      <c r="AW11" s="43"/>
      <c r="AX11" s="43"/>
    </row>
    <row r="12" spans="1:50" s="34" customFormat="1" ht="24.75" customHeight="1">
      <c r="A12" s="35" t="s">
        <v>59</v>
      </c>
      <c r="B12" s="35">
        <v>35</v>
      </c>
      <c r="C12" s="36">
        <v>4</v>
      </c>
      <c r="D12" s="44" t="s">
        <v>246</v>
      </c>
      <c r="E12" s="35" t="s">
        <v>45</v>
      </c>
      <c r="F12" s="35">
        <v>76</v>
      </c>
      <c r="G12" s="38" t="s">
        <v>177</v>
      </c>
      <c r="H12" s="40"/>
      <c r="I12" s="40"/>
      <c r="J12" s="41" t="s">
        <v>48</v>
      </c>
      <c r="K12" s="40"/>
      <c r="L12" s="40"/>
      <c r="M12" s="40"/>
      <c r="N12" s="41"/>
      <c r="O12" s="40"/>
      <c r="P12" s="40"/>
      <c r="Q12" s="40"/>
      <c r="R12" s="41"/>
      <c r="S12" s="40"/>
      <c r="T12" s="40"/>
      <c r="U12" s="40"/>
      <c r="V12" s="41"/>
      <c r="W12" s="40"/>
      <c r="X12" s="40"/>
      <c r="Y12" s="40"/>
      <c r="Z12" s="40"/>
      <c r="AA12" s="40"/>
      <c r="AB12" s="40"/>
      <c r="AC12" s="40"/>
      <c r="AD12" s="40"/>
      <c r="AE12" s="41"/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</row>
    <row r="13" spans="1:50" s="34" customFormat="1" ht="24.75" customHeight="1">
      <c r="A13" s="35" t="s">
        <v>43</v>
      </c>
      <c r="B13" s="35">
        <v>85</v>
      </c>
      <c r="C13" s="36">
        <v>5</v>
      </c>
      <c r="D13" s="37" t="s">
        <v>247</v>
      </c>
      <c r="E13" s="35" t="s">
        <v>45</v>
      </c>
      <c r="F13" s="35">
        <v>76</v>
      </c>
      <c r="G13" s="38" t="s">
        <v>248</v>
      </c>
      <c r="H13" s="40"/>
      <c r="I13" s="40"/>
      <c r="J13" s="40"/>
      <c r="K13" s="41" t="s">
        <v>48</v>
      </c>
      <c r="L13" s="40"/>
      <c r="M13" s="40"/>
      <c r="N13" s="40"/>
      <c r="O13" s="40"/>
      <c r="P13" s="41" t="s">
        <v>48</v>
      </c>
      <c r="Q13" s="40"/>
      <c r="R13" s="40"/>
      <c r="S13" s="40"/>
      <c r="T13" s="40"/>
      <c r="U13" s="40"/>
      <c r="V13" s="40"/>
      <c r="W13" s="41" t="s">
        <v>47</v>
      </c>
      <c r="X13" s="40"/>
      <c r="Y13" s="40"/>
      <c r="Z13" s="40"/>
      <c r="AA13" s="40"/>
      <c r="AB13" s="41" t="s">
        <v>68</v>
      </c>
      <c r="AC13" s="40"/>
      <c r="AD13" s="40"/>
      <c r="AE13" s="40"/>
      <c r="AF13" s="41" t="s">
        <v>48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2"/>
      <c r="AV13" s="43"/>
      <c r="AW13" s="43"/>
      <c r="AX13" s="43"/>
    </row>
    <row r="14" spans="1:50" s="34" customFormat="1" ht="24.75" customHeight="1">
      <c r="A14" s="35" t="s">
        <v>43</v>
      </c>
      <c r="B14" s="35">
        <v>49</v>
      </c>
      <c r="C14" s="36">
        <v>6</v>
      </c>
      <c r="D14" s="37" t="s">
        <v>249</v>
      </c>
      <c r="E14" s="35" t="s">
        <v>45</v>
      </c>
      <c r="F14" s="35">
        <v>76</v>
      </c>
      <c r="G14" s="38" t="s">
        <v>250</v>
      </c>
      <c r="H14" s="40"/>
      <c r="I14" s="40"/>
      <c r="J14" s="40"/>
      <c r="K14" s="40"/>
      <c r="L14" s="40"/>
      <c r="M14" s="41" t="s">
        <v>52</v>
      </c>
      <c r="N14" s="40"/>
      <c r="O14" s="40"/>
      <c r="P14" s="40"/>
      <c r="Q14" s="41" t="s">
        <v>52</v>
      </c>
      <c r="R14" s="40"/>
      <c r="S14" s="41" t="s">
        <v>52</v>
      </c>
      <c r="T14" s="40"/>
      <c r="U14" s="40"/>
      <c r="V14" s="40"/>
      <c r="W14" s="40"/>
      <c r="X14" s="40"/>
      <c r="Y14" s="40"/>
      <c r="Z14" s="41" t="s">
        <v>48</v>
      </c>
      <c r="AA14" s="40"/>
      <c r="AB14" s="40"/>
      <c r="AC14" s="41" t="s">
        <v>64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2"/>
      <c r="AW14" s="43"/>
      <c r="AX14" s="43"/>
    </row>
    <row r="15" spans="1:50" s="34" customFormat="1" ht="24.75" customHeight="1">
      <c r="A15" s="35" t="s">
        <v>43</v>
      </c>
      <c r="B15" s="35">
        <v>72</v>
      </c>
      <c r="C15" s="36">
        <v>7</v>
      </c>
      <c r="D15" s="37" t="s">
        <v>251</v>
      </c>
      <c r="E15" s="35" t="s">
        <v>45</v>
      </c>
      <c r="F15" s="35">
        <v>76</v>
      </c>
      <c r="G15" s="38" t="s">
        <v>252</v>
      </c>
      <c r="H15" s="40"/>
      <c r="I15" s="40"/>
      <c r="J15" s="40"/>
      <c r="K15" s="40"/>
      <c r="L15" s="41" t="s">
        <v>47</v>
      </c>
      <c r="M15" s="40"/>
      <c r="N15" s="40"/>
      <c r="O15" s="41" t="s">
        <v>47</v>
      </c>
      <c r="P15" s="40"/>
      <c r="Q15" s="40"/>
      <c r="R15" s="40"/>
      <c r="S15" s="40"/>
      <c r="T15" s="40"/>
      <c r="U15" s="41" t="s">
        <v>47</v>
      </c>
      <c r="V15" s="40"/>
      <c r="W15" s="40"/>
      <c r="X15" s="41" t="s">
        <v>47</v>
      </c>
      <c r="Y15" s="40"/>
      <c r="Z15" s="40"/>
      <c r="AA15" s="41" t="s">
        <v>47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2"/>
      <c r="AW15" s="42"/>
      <c r="AX15" s="43"/>
    </row>
    <row r="16" spans="1:50" s="34" customFormat="1" ht="24.75" customHeight="1">
      <c r="A16" s="35" t="s">
        <v>43</v>
      </c>
      <c r="B16" s="35">
        <v>44</v>
      </c>
      <c r="C16" s="36">
        <v>8</v>
      </c>
      <c r="D16" s="37" t="s">
        <v>253</v>
      </c>
      <c r="E16" s="35" t="s">
        <v>45</v>
      </c>
      <c r="F16" s="35">
        <v>77</v>
      </c>
      <c r="G16" s="38" t="s">
        <v>254</v>
      </c>
      <c r="H16" s="40"/>
      <c r="I16" s="41" t="s">
        <v>64</v>
      </c>
      <c r="J16" s="40"/>
      <c r="K16" s="40"/>
      <c r="L16" s="40"/>
      <c r="M16" s="40"/>
      <c r="N16" s="41"/>
      <c r="O16" s="40"/>
      <c r="P16" s="40"/>
      <c r="Q16" s="40"/>
      <c r="R16" s="40"/>
      <c r="S16" s="40"/>
      <c r="T16" s="41" t="s">
        <v>48</v>
      </c>
      <c r="U16" s="40"/>
      <c r="V16" s="40"/>
      <c r="W16" s="40"/>
      <c r="X16" s="40"/>
      <c r="Y16" s="41" t="s">
        <v>48</v>
      </c>
      <c r="Z16" s="40"/>
      <c r="AA16" s="40"/>
      <c r="AB16" s="40"/>
      <c r="AC16" s="40"/>
      <c r="AD16" s="41" t="s">
        <v>52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2"/>
      <c r="AV16" s="43"/>
      <c r="AW16" s="42"/>
      <c r="AX16" s="43"/>
    </row>
    <row r="17" spans="1:50" s="34" customFormat="1" ht="24.75" customHeight="1">
      <c r="A17" s="35" t="s">
        <v>43</v>
      </c>
      <c r="B17" s="35">
        <v>53</v>
      </c>
      <c r="C17" s="36">
        <v>9</v>
      </c>
      <c r="D17" s="37" t="s">
        <v>255</v>
      </c>
      <c r="E17" s="35" t="s">
        <v>45</v>
      </c>
      <c r="F17" s="35">
        <v>77</v>
      </c>
      <c r="G17" s="38" t="s">
        <v>159</v>
      </c>
      <c r="H17" s="40"/>
      <c r="I17" s="40"/>
      <c r="J17" s="40"/>
      <c r="K17" s="41" t="s">
        <v>47</v>
      </c>
      <c r="L17" s="40"/>
      <c r="M17" s="40"/>
      <c r="N17" s="40"/>
      <c r="O17" s="40"/>
      <c r="P17" s="40"/>
      <c r="Q17" s="41" t="s">
        <v>47</v>
      </c>
      <c r="R17" s="40"/>
      <c r="S17" s="40"/>
      <c r="T17" s="41" t="s">
        <v>47</v>
      </c>
      <c r="U17" s="40"/>
      <c r="V17" s="40"/>
      <c r="W17" s="40"/>
      <c r="X17" s="41" t="s">
        <v>118</v>
      </c>
      <c r="Y17" s="40"/>
      <c r="Z17" s="40"/>
      <c r="AA17" s="40"/>
      <c r="AB17" s="40"/>
      <c r="AC17" s="40"/>
      <c r="AD17" s="40"/>
      <c r="AE17" s="41"/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3"/>
      <c r="AU17" s="43"/>
      <c r="AV17" s="43"/>
      <c r="AW17" s="43"/>
      <c r="AX17" s="42" t="s">
        <v>47</v>
      </c>
    </row>
    <row r="18" spans="1:50" s="34" customFormat="1" ht="24.75" customHeight="1">
      <c r="A18" s="35" t="s">
        <v>43</v>
      </c>
      <c r="B18" s="35">
        <v>44</v>
      </c>
      <c r="C18" s="36">
        <v>10</v>
      </c>
      <c r="D18" s="37" t="s">
        <v>256</v>
      </c>
      <c r="E18" s="35" t="s">
        <v>45</v>
      </c>
      <c r="F18" s="35">
        <v>78</v>
      </c>
      <c r="G18" s="38" t="s">
        <v>108</v>
      </c>
      <c r="H18" s="40"/>
      <c r="I18" s="41" t="s">
        <v>64</v>
      </c>
      <c r="J18" s="40"/>
      <c r="K18" s="40"/>
      <c r="L18" s="41" t="s">
        <v>101</v>
      </c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1" t="s">
        <v>47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2"/>
      <c r="AU18" s="43"/>
      <c r="AV18" s="43"/>
      <c r="AW18" s="43"/>
      <c r="AX18" s="42" t="s">
        <v>48</v>
      </c>
    </row>
    <row r="19" spans="1:50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s="48" customFormat="1" ht="15.75" customHeight="1">
      <c r="A21" s="35" t="str">
        <f aca="true" t="shared" si="0" ref="A21:B30">A9</f>
        <v>PDL</v>
      </c>
      <c r="B21" s="35">
        <f t="shared" si="0"/>
        <v>49</v>
      </c>
      <c r="C21" s="36">
        <v>1</v>
      </c>
      <c r="D21" s="229" t="str">
        <f aca="true" t="shared" si="1" ref="D21:E30">D9</f>
        <v>LE MARQUIER Bruno</v>
      </c>
      <c r="E21" s="35" t="str">
        <f t="shared" si="1"/>
        <v>M</v>
      </c>
      <c r="F21" s="251">
        <v>97</v>
      </c>
      <c r="G21" s="70" t="str">
        <f aca="true" t="shared" si="2" ref="G21:G30">G9</f>
        <v>J C DES MAUGES</v>
      </c>
      <c r="H21" s="71">
        <v>0</v>
      </c>
      <c r="I21" s="72">
        <v>0</v>
      </c>
      <c r="J21" s="72">
        <v>0</v>
      </c>
      <c r="K21" s="72">
        <v>10</v>
      </c>
      <c r="L21" s="73"/>
      <c r="M21" s="71"/>
      <c r="N21" s="72"/>
      <c r="O21" s="252"/>
      <c r="P21" s="74"/>
      <c r="Q21" s="253">
        <f aca="true" t="shared" si="3" ref="Q21:Q30">SUM(H21:P21)</f>
        <v>10</v>
      </c>
      <c r="R21" s="254"/>
      <c r="S21" s="255"/>
      <c r="T21" s="78">
        <f aca="true" t="shared" si="4" ref="T21:T30">SUM(F21,Q21)</f>
        <v>107</v>
      </c>
      <c r="U21" s="65"/>
      <c r="W21" s="228" t="s">
        <v>35</v>
      </c>
      <c r="X21" s="228" t="s">
        <v>33</v>
      </c>
      <c r="Y21" s="228" t="s">
        <v>194</v>
      </c>
      <c r="Z21" s="228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s="48" customFormat="1" ht="15.75" customHeight="1">
      <c r="A22" s="35" t="str">
        <f t="shared" si="0"/>
        <v>PDL</v>
      </c>
      <c r="B22" s="35">
        <f t="shared" si="0"/>
        <v>85</v>
      </c>
      <c r="C22" s="36">
        <v>2</v>
      </c>
      <c r="D22" s="68" t="str">
        <f t="shared" si="1"/>
        <v>MURZAUD Mickael</v>
      </c>
      <c r="E22" s="35" t="str">
        <f t="shared" si="1"/>
        <v>M</v>
      </c>
      <c r="F22" s="251">
        <v>10</v>
      </c>
      <c r="G22" s="70" t="str">
        <f t="shared" si="2"/>
        <v>DOJO DE LA SEVRE</v>
      </c>
      <c r="H22" s="82">
        <v>0</v>
      </c>
      <c r="I22" s="83">
        <v>10</v>
      </c>
      <c r="J22" s="83">
        <v>0</v>
      </c>
      <c r="K22" s="83">
        <v>0</v>
      </c>
      <c r="L22" s="84">
        <v>10</v>
      </c>
      <c r="M22" s="82"/>
      <c r="N22" s="83"/>
      <c r="O22" s="257"/>
      <c r="P22" s="85"/>
      <c r="Q22" s="75">
        <f t="shared" si="3"/>
        <v>20</v>
      </c>
      <c r="R22" s="76"/>
      <c r="S22" s="255"/>
      <c r="T22" s="78">
        <f t="shared" si="4"/>
        <v>30</v>
      </c>
      <c r="U22" s="65"/>
      <c r="W22" s="193" t="s">
        <v>17</v>
      </c>
      <c r="X22" s="193" t="s">
        <v>39</v>
      </c>
      <c r="Y22" s="193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s="48" customFormat="1" ht="15.75" customHeight="1">
      <c r="A23" s="35" t="str">
        <f t="shared" si="0"/>
        <v>PDL</v>
      </c>
      <c r="B23" s="35">
        <f t="shared" si="0"/>
        <v>44</v>
      </c>
      <c r="C23" s="36">
        <v>3</v>
      </c>
      <c r="D23" s="68" t="str">
        <f t="shared" si="1"/>
        <v>BOHEAS Kevin</v>
      </c>
      <c r="E23" s="35" t="str">
        <f t="shared" si="1"/>
        <v>M</v>
      </c>
      <c r="F23" s="251">
        <v>70</v>
      </c>
      <c r="G23" s="70" t="str">
        <f t="shared" si="2"/>
        <v>DERVAL ST VINCENT JUDO</v>
      </c>
      <c r="H23" s="82">
        <v>10</v>
      </c>
      <c r="I23" s="83">
        <v>0</v>
      </c>
      <c r="J23" s="83">
        <v>10</v>
      </c>
      <c r="K23" s="83">
        <v>0</v>
      </c>
      <c r="L23" s="84">
        <v>0</v>
      </c>
      <c r="M23" s="82"/>
      <c r="N23" s="83"/>
      <c r="O23" s="257"/>
      <c r="P23" s="85"/>
      <c r="Q23" s="75">
        <f t="shared" si="3"/>
        <v>20</v>
      </c>
      <c r="R23" s="76"/>
      <c r="S23" s="255"/>
      <c r="T23" s="78">
        <f t="shared" si="4"/>
        <v>90</v>
      </c>
      <c r="U23" s="65"/>
      <c r="W23" s="228" t="s">
        <v>196</v>
      </c>
      <c r="X23" s="228" t="s">
        <v>197</v>
      </c>
      <c r="Y23" s="193" t="s">
        <v>38</v>
      </c>
      <c r="Z23" s="256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s="48" customFormat="1" ht="15.75" customHeight="1">
      <c r="A24" s="35" t="str">
        <f t="shared" si="0"/>
        <v>BRE</v>
      </c>
      <c r="B24" s="35">
        <f t="shared" si="0"/>
        <v>35</v>
      </c>
      <c r="C24" s="36">
        <v>4</v>
      </c>
      <c r="D24" s="88" t="str">
        <f t="shared" si="1"/>
        <v>CORNILLET Esteban</v>
      </c>
      <c r="E24" s="35" t="str">
        <f t="shared" si="1"/>
        <v>M</v>
      </c>
      <c r="F24" s="251">
        <v>97</v>
      </c>
      <c r="G24" s="70" t="str">
        <f t="shared" si="2"/>
        <v>C.P.B. RENNES</v>
      </c>
      <c r="H24" s="82">
        <v>10</v>
      </c>
      <c r="I24" s="83" t="s">
        <v>82</v>
      </c>
      <c r="J24" s="83"/>
      <c r="K24" s="83"/>
      <c r="L24" s="84"/>
      <c r="M24" s="82"/>
      <c r="N24" s="83"/>
      <c r="O24" s="257"/>
      <c r="P24" s="85"/>
      <c r="Q24" s="75">
        <f t="shared" si="3"/>
        <v>10</v>
      </c>
      <c r="R24" s="76"/>
      <c r="S24" s="255"/>
      <c r="T24" s="78">
        <f t="shared" si="4"/>
        <v>107</v>
      </c>
      <c r="U24" s="65"/>
      <c r="W24" s="228" t="s">
        <v>27</v>
      </c>
      <c r="X24" s="228" t="s">
        <v>34</v>
      </c>
      <c r="Y24" s="256" t="s">
        <v>18</v>
      </c>
      <c r="Z24" s="228" t="s">
        <v>42</v>
      </c>
      <c r="AA24" s="256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s="48" customFormat="1" ht="15.75" customHeight="1">
      <c r="A25" s="35" t="str">
        <f t="shared" si="0"/>
        <v>PDL</v>
      </c>
      <c r="B25" s="35">
        <f t="shared" si="0"/>
        <v>85</v>
      </c>
      <c r="C25" s="36">
        <v>5</v>
      </c>
      <c r="D25" s="68" t="str">
        <f t="shared" si="1"/>
        <v>METIVIER Alexandre</v>
      </c>
      <c r="E25" s="35" t="str">
        <f t="shared" si="1"/>
        <v>M</v>
      </c>
      <c r="F25" s="251">
        <v>50</v>
      </c>
      <c r="G25" s="70" t="str">
        <f t="shared" si="2"/>
        <v>JUDO CLUB TRANCHAIS</v>
      </c>
      <c r="H25" s="82">
        <v>10</v>
      </c>
      <c r="I25" s="83">
        <v>10</v>
      </c>
      <c r="J25" s="83">
        <v>0</v>
      </c>
      <c r="K25" s="83">
        <v>0</v>
      </c>
      <c r="L25" s="84">
        <v>10</v>
      </c>
      <c r="M25" s="82"/>
      <c r="N25" s="83"/>
      <c r="O25" s="257"/>
      <c r="P25" s="85"/>
      <c r="Q25" s="75">
        <f t="shared" si="3"/>
        <v>30</v>
      </c>
      <c r="R25" s="76"/>
      <c r="S25" s="255"/>
      <c r="T25" s="78">
        <f t="shared" si="4"/>
        <v>80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1:50" s="48" customFormat="1" ht="15.75" customHeight="1">
      <c r="A26" s="35" t="str">
        <f t="shared" si="0"/>
        <v>PDL</v>
      </c>
      <c r="B26" s="35">
        <f t="shared" si="0"/>
        <v>49</v>
      </c>
      <c r="C26" s="36">
        <v>6</v>
      </c>
      <c r="D26" s="68" t="str">
        <f t="shared" si="1"/>
        <v>MOUILLE MATHIEU</v>
      </c>
      <c r="E26" s="35" t="str">
        <f t="shared" si="1"/>
        <v>M</v>
      </c>
      <c r="F26" s="251">
        <v>0</v>
      </c>
      <c r="G26" s="70" t="str">
        <f t="shared" si="2"/>
        <v>ALLIANCE MAINE ET LOIRE</v>
      </c>
      <c r="H26" s="82">
        <v>10</v>
      </c>
      <c r="I26" s="83">
        <v>10</v>
      </c>
      <c r="J26" s="83">
        <v>10</v>
      </c>
      <c r="K26" s="83">
        <v>10</v>
      </c>
      <c r="L26" s="84">
        <v>0</v>
      </c>
      <c r="M26" s="82"/>
      <c r="N26" s="83"/>
      <c r="O26" s="257"/>
      <c r="P26" s="85"/>
      <c r="Q26" s="75">
        <f t="shared" si="3"/>
        <v>40</v>
      </c>
      <c r="R26" s="76"/>
      <c r="S26" s="255"/>
      <c r="T26" s="78">
        <f t="shared" si="4"/>
        <v>40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1:50" s="48" customFormat="1" ht="15.75" customHeight="1" thickBot="1">
      <c r="A27" s="35" t="str">
        <f t="shared" si="0"/>
        <v>PDL</v>
      </c>
      <c r="B27" s="35">
        <f t="shared" si="0"/>
        <v>72</v>
      </c>
      <c r="C27" s="36">
        <v>7</v>
      </c>
      <c r="D27" s="68" t="str">
        <f t="shared" si="1"/>
        <v>VAUMORON Axel</v>
      </c>
      <c r="E27" s="35" t="str">
        <f t="shared" si="1"/>
        <v>M</v>
      </c>
      <c r="F27" s="251">
        <v>0</v>
      </c>
      <c r="G27" s="70" t="str">
        <f t="shared" si="2"/>
        <v>J.C.DE SPAY</v>
      </c>
      <c r="H27" s="82">
        <v>0</v>
      </c>
      <c r="I27" s="83">
        <v>0</v>
      </c>
      <c r="J27" s="83">
        <v>0</v>
      </c>
      <c r="K27" s="83">
        <v>0</v>
      </c>
      <c r="L27" s="84">
        <v>0</v>
      </c>
      <c r="M27" s="94"/>
      <c r="N27" s="258"/>
      <c r="O27" s="259"/>
      <c r="P27" s="95"/>
      <c r="Q27" s="75">
        <f t="shared" si="3"/>
        <v>0</v>
      </c>
      <c r="R27" s="76"/>
      <c r="S27" s="255"/>
      <c r="T27" s="78">
        <f t="shared" si="4"/>
        <v>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s="48" customFormat="1" ht="15.75" customHeight="1">
      <c r="A28" s="35" t="str">
        <f t="shared" si="0"/>
        <v>PDL</v>
      </c>
      <c r="B28" s="35">
        <f t="shared" si="0"/>
        <v>44</v>
      </c>
      <c r="C28" s="36">
        <v>8</v>
      </c>
      <c r="D28" s="68" t="str">
        <f t="shared" si="1"/>
        <v>BRIODEAU Mattis</v>
      </c>
      <c r="E28" s="35" t="str">
        <f t="shared" si="1"/>
        <v>M</v>
      </c>
      <c r="F28" s="251">
        <v>67</v>
      </c>
      <c r="G28" s="70" t="str">
        <f t="shared" si="2"/>
        <v>GRANDCHAMP ARTS MARTIAUX</v>
      </c>
      <c r="H28" s="82">
        <v>0</v>
      </c>
      <c r="I28" s="83">
        <v>10</v>
      </c>
      <c r="J28" s="83">
        <v>10</v>
      </c>
      <c r="K28" s="83">
        <v>10</v>
      </c>
      <c r="L28" s="84"/>
      <c r="M28" s="82"/>
      <c r="N28" s="83"/>
      <c r="O28" s="257"/>
      <c r="P28" s="85"/>
      <c r="Q28" s="75">
        <f t="shared" si="3"/>
        <v>30</v>
      </c>
      <c r="R28" s="76"/>
      <c r="S28" s="255"/>
      <c r="T28" s="78">
        <f t="shared" si="4"/>
        <v>97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</row>
    <row r="29" spans="1:50" s="48" customFormat="1" ht="15.75" customHeight="1">
      <c r="A29" s="35" t="str">
        <f t="shared" si="0"/>
        <v>PDL</v>
      </c>
      <c r="B29" s="35">
        <f t="shared" si="0"/>
        <v>53</v>
      </c>
      <c r="C29" s="36">
        <v>9</v>
      </c>
      <c r="D29" s="68" t="str">
        <f t="shared" si="1"/>
        <v>VOLAND Damien</v>
      </c>
      <c r="E29" s="35" t="str">
        <f t="shared" si="1"/>
        <v>M</v>
      </c>
      <c r="F29" s="251">
        <v>10</v>
      </c>
      <c r="G29" s="70" t="str">
        <f t="shared" si="2"/>
        <v>E.S. DE BONCHAMP JUDO</v>
      </c>
      <c r="H29" s="82">
        <v>0</v>
      </c>
      <c r="I29" s="83">
        <v>0</v>
      </c>
      <c r="J29" s="83">
        <v>0</v>
      </c>
      <c r="K29" s="83">
        <v>10</v>
      </c>
      <c r="L29" s="84"/>
      <c r="M29" s="82">
        <v>0</v>
      </c>
      <c r="N29" s="83"/>
      <c r="O29" s="257"/>
      <c r="P29" s="85"/>
      <c r="Q29" s="75">
        <f t="shared" si="3"/>
        <v>10</v>
      </c>
      <c r="R29" s="76"/>
      <c r="S29" s="255"/>
      <c r="T29" s="78">
        <f t="shared" si="4"/>
        <v>20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</row>
    <row r="30" spans="1:50" s="48" customFormat="1" ht="15.75" customHeight="1" thickBot="1">
      <c r="A30" s="35" t="str">
        <f t="shared" si="0"/>
        <v>PDL</v>
      </c>
      <c r="B30" s="35">
        <f t="shared" si="0"/>
        <v>44</v>
      </c>
      <c r="C30" s="36">
        <v>10</v>
      </c>
      <c r="D30" s="68" t="str">
        <f t="shared" si="1"/>
        <v>DEMY Jerome</v>
      </c>
      <c r="E30" s="35" t="str">
        <f t="shared" si="1"/>
        <v>M</v>
      </c>
      <c r="F30" s="251">
        <v>54</v>
      </c>
      <c r="G30" s="70" t="str">
        <f t="shared" si="2"/>
        <v>JC HERBIGNACAIS</v>
      </c>
      <c r="H30" s="98">
        <v>0</v>
      </c>
      <c r="I30" s="99">
        <v>10</v>
      </c>
      <c r="J30" s="99">
        <v>0</v>
      </c>
      <c r="K30" s="99">
        <v>0</v>
      </c>
      <c r="L30" s="100"/>
      <c r="M30" s="98">
        <v>10</v>
      </c>
      <c r="N30" s="99"/>
      <c r="O30" s="264"/>
      <c r="P30" s="101"/>
      <c r="Q30" s="102">
        <f t="shared" si="3"/>
        <v>20</v>
      </c>
      <c r="R30" s="103"/>
      <c r="S30" s="255"/>
      <c r="T30" s="78">
        <f t="shared" si="4"/>
        <v>74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50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</row>
    <row r="32" spans="1:50" s="48" customFormat="1" ht="11.25" hidden="1">
      <c r="A32" s="54"/>
      <c r="B32" s="54"/>
      <c r="C32" s="49">
        <f>COUNT(H21:P30)/2</f>
        <v>22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/>
      <c r="O32" s="109">
        <v>7</v>
      </c>
      <c r="P32" s="109">
        <v>8</v>
      </c>
      <c r="Q32" s="109">
        <v>9</v>
      </c>
      <c r="R32" s="109"/>
      <c r="S32" s="109">
        <v>10</v>
      </c>
      <c r="T32" s="109">
        <v>11</v>
      </c>
      <c r="U32" s="109">
        <v>12</v>
      </c>
      <c r="V32" s="109"/>
      <c r="W32" s="109">
        <v>13</v>
      </c>
      <c r="X32" s="109">
        <v>14</v>
      </c>
      <c r="Y32" s="109">
        <v>15</v>
      </c>
      <c r="Z32" s="109">
        <v>16</v>
      </c>
      <c r="AA32" s="109">
        <v>17</v>
      </c>
      <c r="AB32" s="109">
        <v>18</v>
      </c>
      <c r="AC32" s="109">
        <v>19</v>
      </c>
      <c r="AD32" s="109">
        <v>20</v>
      </c>
      <c r="AE32" s="109"/>
      <c r="AF32" s="109">
        <v>21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>
        <v>22</v>
      </c>
    </row>
    <row r="33" spans="1:50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/>
      <c r="O33" s="109">
        <v>2</v>
      </c>
      <c r="P33" s="109">
        <v>2</v>
      </c>
      <c r="Q33" s="109">
        <v>2</v>
      </c>
      <c r="R33" s="109"/>
      <c r="S33" s="109">
        <v>3</v>
      </c>
      <c r="T33" s="109">
        <v>2</v>
      </c>
      <c r="U33" s="109">
        <v>3</v>
      </c>
      <c r="V33" s="109"/>
      <c r="W33" s="109">
        <v>3</v>
      </c>
      <c r="X33" s="109">
        <v>4</v>
      </c>
      <c r="Y33" s="109">
        <v>4</v>
      </c>
      <c r="Z33" s="109">
        <v>4</v>
      </c>
      <c r="AA33" s="109">
        <v>4</v>
      </c>
      <c r="AB33" s="109">
        <v>5</v>
      </c>
      <c r="AC33" s="109">
        <v>5</v>
      </c>
      <c r="AD33" s="109">
        <v>5</v>
      </c>
      <c r="AE33" s="109"/>
      <c r="AF33" s="109">
        <v>5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>
        <v>1</v>
      </c>
    </row>
    <row r="34" spans="1:50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/>
      <c r="O34" s="109">
        <v>2</v>
      </c>
      <c r="P34" s="109">
        <v>2</v>
      </c>
      <c r="Q34" s="109">
        <v>2</v>
      </c>
      <c r="R34" s="109"/>
      <c r="S34" s="109">
        <v>3</v>
      </c>
      <c r="T34" s="109">
        <v>3</v>
      </c>
      <c r="U34" s="109">
        <v>3</v>
      </c>
      <c r="V34" s="109"/>
      <c r="W34" s="109">
        <v>3</v>
      </c>
      <c r="X34" s="109">
        <v>4</v>
      </c>
      <c r="Y34" s="109">
        <v>3</v>
      </c>
      <c r="Z34" s="109">
        <v>4</v>
      </c>
      <c r="AA34" s="109">
        <v>5</v>
      </c>
      <c r="AB34" s="109">
        <v>4</v>
      </c>
      <c r="AC34" s="109">
        <v>3</v>
      </c>
      <c r="AD34" s="109">
        <v>4</v>
      </c>
      <c r="AE34" s="109"/>
      <c r="AF34" s="109">
        <v>4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>
        <v>1</v>
      </c>
    </row>
  </sheetData>
  <sheetProtection formatCells="0" formatColumns="0"/>
  <mergeCells count="32"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>
    <tabColor indexed="12"/>
    <pageSetUpPr fitToPage="1"/>
  </sheetPr>
  <dimension ref="A1:AZ34"/>
  <sheetViews>
    <sheetView zoomScale="76" zoomScaleNormal="7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33" width="4.00390625" style="233" customWidth="1"/>
    <col min="34" max="37" width="4.00390625" style="233" hidden="1" customWidth="1"/>
    <col min="38" max="42" width="4.00390625" style="233" customWidth="1"/>
    <col min="43" max="50" width="4.00390625" style="233" hidden="1" customWidth="1"/>
    <col min="51" max="51" width="4.00390625" style="233" customWidth="1"/>
    <col min="52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257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112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31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29" t="s">
        <v>26</v>
      </c>
      <c r="V8" s="31" t="s">
        <v>189</v>
      </c>
      <c r="W8" s="29" t="s">
        <v>19</v>
      </c>
      <c r="X8" s="31" t="s">
        <v>190</v>
      </c>
      <c r="Y8" s="29" t="s">
        <v>37</v>
      </c>
      <c r="Z8" s="29" t="s">
        <v>32</v>
      </c>
      <c r="AA8" s="29" t="s">
        <v>30</v>
      </c>
      <c r="AB8" s="29" t="s">
        <v>31</v>
      </c>
      <c r="AC8" s="31" t="s">
        <v>191</v>
      </c>
      <c r="AD8" s="30" t="s">
        <v>29</v>
      </c>
      <c r="AE8" s="242" t="s">
        <v>192</v>
      </c>
      <c r="AF8" s="266" t="s">
        <v>193</v>
      </c>
      <c r="AG8" s="228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228" t="s">
        <v>17</v>
      </c>
      <c r="AM8" s="27" t="s">
        <v>39</v>
      </c>
      <c r="AN8" s="27" t="s">
        <v>28</v>
      </c>
      <c r="AO8" s="228" t="s">
        <v>40</v>
      </c>
      <c r="AP8" s="27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228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72</v>
      </c>
      <c r="C9" s="36">
        <v>1</v>
      </c>
      <c r="D9" s="37" t="s">
        <v>258</v>
      </c>
      <c r="E9" s="35" t="s">
        <v>45</v>
      </c>
      <c r="F9" s="35">
        <v>78</v>
      </c>
      <c r="G9" s="38" t="s">
        <v>259</v>
      </c>
      <c r="H9" s="41" t="s">
        <v>47</v>
      </c>
      <c r="I9" s="40"/>
      <c r="J9" s="40"/>
      <c r="K9" s="40"/>
      <c r="L9" s="40"/>
      <c r="M9" s="41" t="s">
        <v>47</v>
      </c>
      <c r="N9" s="40"/>
      <c r="O9" s="40"/>
      <c r="P9" s="40"/>
      <c r="Q9" s="40"/>
      <c r="R9" s="41" t="s">
        <v>48</v>
      </c>
      <c r="S9" s="40"/>
      <c r="T9" s="40"/>
      <c r="U9" s="40"/>
      <c r="V9" s="40"/>
      <c r="W9" s="41" t="s">
        <v>64</v>
      </c>
      <c r="X9" s="40"/>
      <c r="Y9" s="40"/>
      <c r="Z9" s="40"/>
      <c r="AA9" s="41" t="s">
        <v>48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59</v>
      </c>
      <c r="B10" s="35">
        <v>35</v>
      </c>
      <c r="C10" s="36">
        <v>2</v>
      </c>
      <c r="D10" s="37" t="s">
        <v>260</v>
      </c>
      <c r="E10" s="35" t="s">
        <v>45</v>
      </c>
      <c r="F10" s="35">
        <v>79</v>
      </c>
      <c r="G10" s="38" t="s">
        <v>96</v>
      </c>
      <c r="H10" s="40"/>
      <c r="I10" s="40"/>
      <c r="J10" s="41" t="s">
        <v>49</v>
      </c>
      <c r="K10" s="40"/>
      <c r="L10" s="40"/>
      <c r="M10" s="40"/>
      <c r="N10" s="40"/>
      <c r="O10" s="41" t="s">
        <v>47</v>
      </c>
      <c r="P10" s="40"/>
      <c r="Q10" s="40"/>
      <c r="R10" s="40"/>
      <c r="S10" s="41" t="s">
        <v>213</v>
      </c>
      <c r="T10" s="40"/>
      <c r="U10" s="40"/>
      <c r="V10" s="40"/>
      <c r="W10" s="40"/>
      <c r="X10" s="40"/>
      <c r="Y10" s="41" t="s">
        <v>49</v>
      </c>
      <c r="Z10" s="40"/>
      <c r="AA10" s="40"/>
      <c r="AB10" s="41" t="s">
        <v>48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53</v>
      </c>
      <c r="C11" s="36">
        <v>3</v>
      </c>
      <c r="D11" s="37" t="s">
        <v>261</v>
      </c>
      <c r="E11" s="35" t="s">
        <v>45</v>
      </c>
      <c r="F11" s="35">
        <v>81</v>
      </c>
      <c r="G11" s="38" t="s">
        <v>63</v>
      </c>
      <c r="H11" s="41" t="s">
        <v>48</v>
      </c>
      <c r="I11" s="40"/>
      <c r="J11" s="40"/>
      <c r="K11" s="40"/>
      <c r="L11" s="40"/>
      <c r="M11" s="40"/>
      <c r="N11" s="40"/>
      <c r="O11" s="40"/>
      <c r="P11" s="41" t="s">
        <v>47</v>
      </c>
      <c r="Q11" s="40"/>
      <c r="R11" s="40"/>
      <c r="S11" s="40"/>
      <c r="T11" s="40"/>
      <c r="U11" s="41" t="s">
        <v>68</v>
      </c>
      <c r="V11" s="40"/>
      <c r="W11" s="40"/>
      <c r="X11" s="40"/>
      <c r="Y11" s="40"/>
      <c r="Z11" s="41" t="s">
        <v>47</v>
      </c>
      <c r="AA11" s="40"/>
      <c r="AB11" s="40"/>
      <c r="AC11" s="40"/>
      <c r="AD11" s="41" t="s">
        <v>262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49</v>
      </c>
      <c r="C12" s="36">
        <v>4</v>
      </c>
      <c r="D12" s="37" t="s">
        <v>263</v>
      </c>
      <c r="E12" s="35" t="s">
        <v>45</v>
      </c>
      <c r="F12" s="35">
        <v>81</v>
      </c>
      <c r="G12" s="38" t="s">
        <v>93</v>
      </c>
      <c r="H12" s="40"/>
      <c r="I12" s="40"/>
      <c r="J12" s="41" t="s">
        <v>47</v>
      </c>
      <c r="K12" s="40"/>
      <c r="L12" s="40"/>
      <c r="M12" s="40"/>
      <c r="N12" s="41" t="s">
        <v>47</v>
      </c>
      <c r="O12" s="40"/>
      <c r="P12" s="40"/>
      <c r="Q12" s="40"/>
      <c r="R12" s="41" t="s">
        <v>49</v>
      </c>
      <c r="S12" s="40"/>
      <c r="T12" s="40"/>
      <c r="U12" s="40"/>
      <c r="V12" s="41"/>
      <c r="W12" s="40"/>
      <c r="X12" s="40"/>
      <c r="Y12" s="40"/>
      <c r="Z12" s="40"/>
      <c r="AA12" s="40"/>
      <c r="AB12" s="40"/>
      <c r="AC12" s="40"/>
      <c r="AD12" s="40"/>
      <c r="AE12" s="41"/>
      <c r="AF12" s="40"/>
      <c r="AG12" s="43"/>
      <c r="AH12" s="43"/>
      <c r="AI12" s="43"/>
      <c r="AJ12" s="43"/>
      <c r="AK12" s="43"/>
      <c r="AL12" s="42"/>
      <c r="AM12" s="42" t="s">
        <v>47</v>
      </c>
      <c r="AN12" s="42" t="s">
        <v>47</v>
      </c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44</v>
      </c>
      <c r="C13" s="36">
        <v>5</v>
      </c>
      <c r="D13" s="37" t="s">
        <v>264</v>
      </c>
      <c r="E13" s="35" t="s">
        <v>45</v>
      </c>
      <c r="F13" s="35">
        <v>81</v>
      </c>
      <c r="G13" s="38" t="s">
        <v>139</v>
      </c>
      <c r="H13" s="40"/>
      <c r="I13" s="40"/>
      <c r="J13" s="40"/>
      <c r="K13" s="41" t="s">
        <v>47</v>
      </c>
      <c r="L13" s="40"/>
      <c r="M13" s="40"/>
      <c r="N13" s="40"/>
      <c r="O13" s="40"/>
      <c r="P13" s="41" t="s">
        <v>64</v>
      </c>
      <c r="Q13" s="40"/>
      <c r="R13" s="40"/>
      <c r="S13" s="40"/>
      <c r="T13" s="40"/>
      <c r="U13" s="40"/>
      <c r="V13" s="40"/>
      <c r="W13" s="41" t="s">
        <v>56</v>
      </c>
      <c r="X13" s="40"/>
      <c r="Y13" s="40"/>
      <c r="Z13" s="40"/>
      <c r="AA13" s="40"/>
      <c r="AB13" s="41" t="s">
        <v>47</v>
      </c>
      <c r="AC13" s="40"/>
      <c r="AD13" s="40"/>
      <c r="AE13" s="40"/>
      <c r="AF13" s="41"/>
      <c r="AG13" s="43"/>
      <c r="AH13" s="43"/>
      <c r="AI13" s="43"/>
      <c r="AJ13" s="43"/>
      <c r="AK13" s="43"/>
      <c r="AL13" s="42"/>
      <c r="AM13" s="43"/>
      <c r="AN13" s="43"/>
      <c r="AO13" s="42"/>
      <c r="AP13" s="42" t="s">
        <v>48</v>
      </c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44</v>
      </c>
      <c r="C14" s="36">
        <v>6</v>
      </c>
      <c r="D14" s="37" t="s">
        <v>265</v>
      </c>
      <c r="E14" s="35" t="s">
        <v>45</v>
      </c>
      <c r="F14" s="35">
        <v>81</v>
      </c>
      <c r="G14" s="38" t="s">
        <v>170</v>
      </c>
      <c r="H14" s="40"/>
      <c r="I14" s="40"/>
      <c r="J14" s="40"/>
      <c r="K14" s="40"/>
      <c r="L14" s="40"/>
      <c r="M14" s="41" t="s">
        <v>48</v>
      </c>
      <c r="N14" s="40"/>
      <c r="O14" s="40"/>
      <c r="P14" s="40"/>
      <c r="Q14" s="41" t="s">
        <v>64</v>
      </c>
      <c r="R14" s="40"/>
      <c r="S14" s="41" t="s">
        <v>48</v>
      </c>
      <c r="T14" s="40"/>
      <c r="U14" s="40"/>
      <c r="V14" s="40"/>
      <c r="W14" s="40"/>
      <c r="X14" s="40"/>
      <c r="Y14" s="40"/>
      <c r="Z14" s="41" t="s">
        <v>48</v>
      </c>
      <c r="AA14" s="40"/>
      <c r="AB14" s="40"/>
      <c r="AC14" s="41"/>
      <c r="AD14" s="40"/>
      <c r="AE14" s="40"/>
      <c r="AF14" s="40"/>
      <c r="AG14" s="43"/>
      <c r="AH14" s="43"/>
      <c r="AI14" s="43"/>
      <c r="AJ14" s="43"/>
      <c r="AK14" s="43"/>
      <c r="AL14" s="43"/>
      <c r="AM14" s="42" t="s">
        <v>48</v>
      </c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49</v>
      </c>
      <c r="C15" s="36">
        <v>7</v>
      </c>
      <c r="D15" s="37" t="s">
        <v>266</v>
      </c>
      <c r="E15" s="35" t="s">
        <v>45</v>
      </c>
      <c r="F15" s="35">
        <v>82</v>
      </c>
      <c r="G15" s="38" t="s">
        <v>267</v>
      </c>
      <c r="H15" s="40"/>
      <c r="I15" s="40"/>
      <c r="J15" s="40"/>
      <c r="K15" s="40"/>
      <c r="L15" s="41"/>
      <c r="M15" s="40"/>
      <c r="N15" s="40"/>
      <c r="O15" s="41" t="s">
        <v>48</v>
      </c>
      <c r="P15" s="40"/>
      <c r="Q15" s="40"/>
      <c r="R15" s="40"/>
      <c r="S15" s="40"/>
      <c r="T15" s="40"/>
      <c r="U15" s="41" t="s">
        <v>47</v>
      </c>
      <c r="V15" s="40"/>
      <c r="W15" s="40"/>
      <c r="X15" s="41"/>
      <c r="Y15" s="40"/>
      <c r="Z15" s="40"/>
      <c r="AA15" s="41" t="s">
        <v>64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 t="s">
        <v>101</v>
      </c>
      <c r="AO15" s="43"/>
      <c r="AP15" s="42" t="s">
        <v>47</v>
      </c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44</v>
      </c>
      <c r="C16" s="36">
        <v>8</v>
      </c>
      <c r="D16" s="37" t="s">
        <v>268</v>
      </c>
      <c r="E16" s="35" t="s">
        <v>45</v>
      </c>
      <c r="F16" s="35">
        <v>82</v>
      </c>
      <c r="G16" s="38" t="s">
        <v>58</v>
      </c>
      <c r="H16" s="40"/>
      <c r="I16" s="41" t="s">
        <v>48</v>
      </c>
      <c r="J16" s="40"/>
      <c r="K16" s="40"/>
      <c r="L16" s="40"/>
      <c r="M16" s="40"/>
      <c r="N16" s="41" t="s">
        <v>48</v>
      </c>
      <c r="O16" s="40"/>
      <c r="P16" s="40"/>
      <c r="Q16" s="40"/>
      <c r="R16" s="40"/>
      <c r="S16" s="40"/>
      <c r="T16" s="41" t="s">
        <v>47</v>
      </c>
      <c r="U16" s="40"/>
      <c r="V16" s="40"/>
      <c r="W16" s="40"/>
      <c r="X16" s="40"/>
      <c r="Y16" s="41" t="s">
        <v>47</v>
      </c>
      <c r="Z16" s="40"/>
      <c r="AA16" s="40"/>
      <c r="AB16" s="40"/>
      <c r="AC16" s="40"/>
      <c r="AD16" s="41" t="s">
        <v>48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44</v>
      </c>
      <c r="C17" s="36">
        <v>9</v>
      </c>
      <c r="D17" s="44" t="s">
        <v>269</v>
      </c>
      <c r="E17" s="35" t="s">
        <v>45</v>
      </c>
      <c r="F17" s="35">
        <v>84</v>
      </c>
      <c r="G17" s="38" t="s">
        <v>133</v>
      </c>
      <c r="H17" s="40"/>
      <c r="I17" s="40"/>
      <c r="J17" s="40"/>
      <c r="K17" s="41" t="s">
        <v>56</v>
      </c>
      <c r="L17" s="40"/>
      <c r="M17" s="40"/>
      <c r="N17" s="40"/>
      <c r="O17" s="40"/>
      <c r="P17" s="40"/>
      <c r="Q17" s="41" t="s">
        <v>47</v>
      </c>
      <c r="R17" s="40"/>
      <c r="S17" s="40"/>
      <c r="T17" s="41" t="s">
        <v>101</v>
      </c>
      <c r="U17" s="40"/>
      <c r="V17" s="40"/>
      <c r="W17" s="40"/>
      <c r="X17" s="41"/>
      <c r="Y17" s="40"/>
      <c r="Z17" s="40"/>
      <c r="AA17" s="40"/>
      <c r="AB17" s="40"/>
      <c r="AC17" s="40"/>
      <c r="AD17" s="40"/>
      <c r="AE17" s="41"/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44</v>
      </c>
      <c r="C18" s="36">
        <v>10</v>
      </c>
      <c r="D18" s="44" t="s">
        <v>270</v>
      </c>
      <c r="E18" s="35" t="s">
        <v>45</v>
      </c>
      <c r="F18" s="35">
        <v>86</v>
      </c>
      <c r="G18" s="38" t="s">
        <v>271</v>
      </c>
      <c r="H18" s="40"/>
      <c r="I18" s="41" t="s">
        <v>47</v>
      </c>
      <c r="J18" s="40"/>
      <c r="K18" s="40"/>
      <c r="L18" s="41"/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1"/>
      <c r="AD18" s="40"/>
      <c r="AE18" s="40"/>
      <c r="AF18" s="41"/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72</v>
      </c>
      <c r="C21" s="36">
        <v>1</v>
      </c>
      <c r="D21" s="68" t="str">
        <f aca="true" t="shared" si="1" ref="D21:E30">D9</f>
        <v>PONSOT Jeremy</v>
      </c>
      <c r="E21" s="35" t="str">
        <f t="shared" si="1"/>
        <v>M</v>
      </c>
      <c r="F21" s="251">
        <v>60</v>
      </c>
      <c r="G21" s="70" t="str">
        <f aca="true" t="shared" si="2" ref="G21:G30">G9</f>
        <v>JC DE CERANS FOULLETOURTE</v>
      </c>
      <c r="H21" s="71">
        <v>0</v>
      </c>
      <c r="I21" s="72">
        <v>0</v>
      </c>
      <c r="J21" s="72">
        <v>10</v>
      </c>
      <c r="K21" s="72">
        <v>0</v>
      </c>
      <c r="L21" s="73">
        <v>10</v>
      </c>
      <c r="M21" s="71"/>
      <c r="N21" s="72"/>
      <c r="O21" s="252"/>
      <c r="P21" s="74"/>
      <c r="Q21" s="253">
        <f aca="true" t="shared" si="3" ref="Q21:Q30">SUM(H21:P21)</f>
        <v>20</v>
      </c>
      <c r="R21" s="254"/>
      <c r="S21" s="255"/>
      <c r="T21" s="78">
        <f aca="true" t="shared" si="4" ref="T21:T30">SUM(F21,Q21)</f>
        <v>80</v>
      </c>
      <c r="U21" s="65"/>
      <c r="W21" s="256" t="s">
        <v>35</v>
      </c>
      <c r="X21" s="228" t="s">
        <v>33</v>
      </c>
      <c r="Y21" s="193" t="s">
        <v>194</v>
      </c>
      <c r="Z21" s="193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BRE</v>
      </c>
      <c r="B22" s="35">
        <f t="shared" si="0"/>
        <v>35</v>
      </c>
      <c r="C22" s="36">
        <v>2</v>
      </c>
      <c r="D22" s="68" t="str">
        <f t="shared" si="1"/>
        <v>HUYGUE Jeremy</v>
      </c>
      <c r="E22" s="35" t="str">
        <f t="shared" si="1"/>
        <v>M</v>
      </c>
      <c r="F22" s="251">
        <v>0</v>
      </c>
      <c r="G22" s="70" t="str">
        <f t="shared" si="2"/>
        <v>JUDO CLUB DU PAYS GALLO</v>
      </c>
      <c r="H22" s="82">
        <v>7</v>
      </c>
      <c r="I22" s="83">
        <v>0</v>
      </c>
      <c r="J22" s="83">
        <v>0</v>
      </c>
      <c r="K22" s="83">
        <v>7</v>
      </c>
      <c r="L22" s="84">
        <v>10</v>
      </c>
      <c r="M22" s="82"/>
      <c r="N22" s="83"/>
      <c r="O22" s="257"/>
      <c r="P22" s="85"/>
      <c r="Q22" s="75">
        <f t="shared" si="3"/>
        <v>24</v>
      </c>
      <c r="R22" s="76"/>
      <c r="S22" s="255"/>
      <c r="T22" s="78">
        <f t="shared" si="4"/>
        <v>24</v>
      </c>
      <c r="U22" s="65"/>
      <c r="W22" s="256" t="s">
        <v>17</v>
      </c>
      <c r="X22" s="256" t="s">
        <v>39</v>
      </c>
      <c r="Y22" s="256" t="s">
        <v>28</v>
      </c>
      <c r="Z22" s="256" t="s">
        <v>40</v>
      </c>
      <c r="AA22" s="256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53</v>
      </c>
      <c r="C23" s="36">
        <v>3</v>
      </c>
      <c r="D23" s="68" t="str">
        <f t="shared" si="1"/>
        <v>HAY JEAN Marc</v>
      </c>
      <c r="E23" s="35" t="str">
        <f t="shared" si="1"/>
        <v>M</v>
      </c>
      <c r="F23" s="251">
        <v>10</v>
      </c>
      <c r="G23" s="70" t="str">
        <f t="shared" si="2"/>
        <v>U S C P M</v>
      </c>
      <c r="H23" s="82">
        <v>10</v>
      </c>
      <c r="I23" s="83">
        <v>0</v>
      </c>
      <c r="J23" s="83">
        <v>7</v>
      </c>
      <c r="K23" s="83">
        <v>0</v>
      </c>
      <c r="L23" s="84">
        <v>0</v>
      </c>
      <c r="M23" s="82"/>
      <c r="N23" s="83"/>
      <c r="O23" s="257"/>
      <c r="P23" s="85"/>
      <c r="Q23" s="75">
        <f t="shared" si="3"/>
        <v>17</v>
      </c>
      <c r="R23" s="76"/>
      <c r="S23" s="255"/>
      <c r="T23" s="78">
        <f t="shared" si="4"/>
        <v>27</v>
      </c>
      <c r="U23" s="65"/>
      <c r="W23" s="193" t="s">
        <v>196</v>
      </c>
      <c r="X23" s="193" t="s">
        <v>197</v>
      </c>
      <c r="Y23" s="228" t="s">
        <v>38</v>
      </c>
      <c r="Z23" s="193" t="s">
        <v>198</v>
      </c>
      <c r="AA23" s="193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49</v>
      </c>
      <c r="C24" s="36">
        <v>4</v>
      </c>
      <c r="D24" s="68" t="str">
        <f t="shared" si="1"/>
        <v>SACHET Mickael</v>
      </c>
      <c r="E24" s="35" t="str">
        <f t="shared" si="1"/>
        <v>M</v>
      </c>
      <c r="F24" s="251">
        <v>0</v>
      </c>
      <c r="G24" s="70" t="str">
        <f t="shared" si="2"/>
        <v>J C MONTREUIL JUIGNE</v>
      </c>
      <c r="H24" s="82">
        <v>0</v>
      </c>
      <c r="I24" s="83">
        <v>0</v>
      </c>
      <c r="J24" s="83">
        <v>0</v>
      </c>
      <c r="K24" s="83"/>
      <c r="L24" s="84"/>
      <c r="M24" s="82">
        <v>0</v>
      </c>
      <c r="N24" s="83">
        <v>0</v>
      </c>
      <c r="O24" s="257"/>
      <c r="P24" s="85"/>
      <c r="Q24" s="75">
        <f t="shared" si="3"/>
        <v>0</v>
      </c>
      <c r="R24" s="76"/>
      <c r="S24" s="255"/>
      <c r="T24" s="78">
        <f t="shared" si="4"/>
        <v>0</v>
      </c>
      <c r="U24" s="65"/>
      <c r="W24" s="228" t="s">
        <v>27</v>
      </c>
      <c r="X24" s="228" t="s">
        <v>34</v>
      </c>
      <c r="Y24" s="228" t="s">
        <v>18</v>
      </c>
      <c r="Z24" s="256" t="s">
        <v>42</v>
      </c>
      <c r="AA24" s="193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44</v>
      </c>
      <c r="C25" s="36">
        <v>5</v>
      </c>
      <c r="D25" s="68" t="str">
        <f t="shared" si="1"/>
        <v>SENNECHEAU Maxime</v>
      </c>
      <c r="E25" s="35" t="str">
        <f t="shared" si="1"/>
        <v>M</v>
      </c>
      <c r="F25" s="251">
        <v>0</v>
      </c>
      <c r="G25" s="70" t="str">
        <f t="shared" si="2"/>
        <v>DOJO COUERONNAIS</v>
      </c>
      <c r="H25" s="82">
        <v>0</v>
      </c>
      <c r="I25" s="83">
        <v>0</v>
      </c>
      <c r="J25" s="83">
        <v>10</v>
      </c>
      <c r="K25" s="83">
        <v>0</v>
      </c>
      <c r="L25" s="84"/>
      <c r="M25" s="82">
        <v>10</v>
      </c>
      <c r="N25" s="83"/>
      <c r="O25" s="257"/>
      <c r="P25" s="85"/>
      <c r="Q25" s="75">
        <f t="shared" si="3"/>
        <v>20</v>
      </c>
      <c r="R25" s="76"/>
      <c r="S25" s="255"/>
      <c r="T25" s="78">
        <f t="shared" si="4"/>
        <v>20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44</v>
      </c>
      <c r="C26" s="36">
        <v>6</v>
      </c>
      <c r="D26" s="68" t="str">
        <f t="shared" si="1"/>
        <v>THIMON Siyani</v>
      </c>
      <c r="E26" s="35" t="str">
        <f t="shared" si="1"/>
        <v>M</v>
      </c>
      <c r="F26" s="251">
        <v>0</v>
      </c>
      <c r="G26" s="70" t="str">
        <f t="shared" si="2"/>
        <v>JUDO ATLANTIC CLUB</v>
      </c>
      <c r="H26" s="82">
        <v>10</v>
      </c>
      <c r="I26" s="83">
        <v>0</v>
      </c>
      <c r="J26" s="83">
        <v>0</v>
      </c>
      <c r="K26" s="83">
        <v>10</v>
      </c>
      <c r="L26" s="84"/>
      <c r="M26" s="82">
        <v>10</v>
      </c>
      <c r="N26" s="83"/>
      <c r="O26" s="257"/>
      <c r="P26" s="85"/>
      <c r="Q26" s="75">
        <f t="shared" si="3"/>
        <v>30</v>
      </c>
      <c r="R26" s="76"/>
      <c r="S26" s="255"/>
      <c r="T26" s="78">
        <f t="shared" si="4"/>
        <v>30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49</v>
      </c>
      <c r="C27" s="36">
        <v>7</v>
      </c>
      <c r="D27" s="68" t="str">
        <f t="shared" si="1"/>
        <v>AUGEREAU Luc</v>
      </c>
      <c r="E27" s="35" t="str">
        <f t="shared" si="1"/>
        <v>M</v>
      </c>
      <c r="F27" s="251">
        <v>50</v>
      </c>
      <c r="G27" s="70" t="str">
        <f t="shared" si="2"/>
        <v>BUDOKAN ANGERS JUDO</v>
      </c>
      <c r="H27" s="82">
        <v>10</v>
      </c>
      <c r="I27" s="83">
        <v>0</v>
      </c>
      <c r="J27" s="83">
        <v>0</v>
      </c>
      <c r="K27" s="83"/>
      <c r="L27" s="84"/>
      <c r="M27" s="94">
        <v>10</v>
      </c>
      <c r="N27" s="258">
        <v>0</v>
      </c>
      <c r="O27" s="259"/>
      <c r="P27" s="95"/>
      <c r="Q27" s="75">
        <f t="shared" si="3"/>
        <v>20</v>
      </c>
      <c r="R27" s="76"/>
      <c r="S27" s="255"/>
      <c r="T27" s="78">
        <f t="shared" si="4"/>
        <v>70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44</v>
      </c>
      <c r="C28" s="36">
        <v>8</v>
      </c>
      <c r="D28" s="68" t="str">
        <f t="shared" si="1"/>
        <v>LEROY Eric</v>
      </c>
      <c r="E28" s="35" t="str">
        <f t="shared" si="1"/>
        <v>M</v>
      </c>
      <c r="F28" s="251">
        <v>10</v>
      </c>
      <c r="G28" s="70" t="str">
        <f t="shared" si="2"/>
        <v>NORT ATHLETIC CLUB</v>
      </c>
      <c r="H28" s="82">
        <v>10</v>
      </c>
      <c r="I28" s="83">
        <v>10</v>
      </c>
      <c r="J28" s="83">
        <v>0</v>
      </c>
      <c r="K28" s="83">
        <v>0</v>
      </c>
      <c r="L28" s="84">
        <v>0</v>
      </c>
      <c r="M28" s="82"/>
      <c r="N28" s="83"/>
      <c r="O28" s="257"/>
      <c r="P28" s="85"/>
      <c r="Q28" s="75">
        <f t="shared" si="3"/>
        <v>20</v>
      </c>
      <c r="R28" s="76"/>
      <c r="S28" s="255"/>
      <c r="T28" s="78">
        <f t="shared" si="4"/>
        <v>30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44</v>
      </c>
      <c r="C29" s="36">
        <v>9</v>
      </c>
      <c r="D29" s="88" t="str">
        <f t="shared" si="1"/>
        <v>MAHY Alexandre</v>
      </c>
      <c r="E29" s="35" t="str">
        <f t="shared" si="1"/>
        <v>M</v>
      </c>
      <c r="F29" s="251">
        <v>80</v>
      </c>
      <c r="G29" s="70" t="str">
        <f t="shared" si="2"/>
        <v>ASB REZE</v>
      </c>
      <c r="H29" s="82">
        <v>10</v>
      </c>
      <c r="I29" s="83">
        <v>0</v>
      </c>
      <c r="J29" s="83">
        <v>10</v>
      </c>
      <c r="K29" s="83" t="s">
        <v>82</v>
      </c>
      <c r="L29" s="84"/>
      <c r="M29" s="82"/>
      <c r="N29" s="83"/>
      <c r="O29" s="257"/>
      <c r="P29" s="85"/>
      <c r="Q29" s="75">
        <f t="shared" si="3"/>
        <v>20</v>
      </c>
      <c r="R29" s="76"/>
      <c r="S29" s="255"/>
      <c r="T29" s="78">
        <f t="shared" si="4"/>
        <v>100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44</v>
      </c>
      <c r="C30" s="36">
        <v>10</v>
      </c>
      <c r="D30" s="88" t="str">
        <f t="shared" si="1"/>
        <v>VAN DEN BROUK Benjamin</v>
      </c>
      <c r="E30" s="35" t="str">
        <f t="shared" si="1"/>
        <v>M</v>
      </c>
      <c r="F30" s="251">
        <v>70</v>
      </c>
      <c r="G30" s="70" t="str">
        <f t="shared" si="2"/>
        <v>JUDO CLUB SAUTRON</v>
      </c>
      <c r="H30" s="98">
        <v>0</v>
      </c>
      <c r="I30" s="99" t="s">
        <v>110</v>
      </c>
      <c r="J30" s="99"/>
      <c r="K30" s="99"/>
      <c r="L30" s="100"/>
      <c r="M30" s="98"/>
      <c r="N30" s="99"/>
      <c r="O30" s="264"/>
      <c r="P30" s="101"/>
      <c r="Q30" s="102">
        <f t="shared" si="3"/>
        <v>0</v>
      </c>
      <c r="R30" s="103"/>
      <c r="S30" s="255"/>
      <c r="T30" s="78">
        <f t="shared" si="4"/>
        <v>70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22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/>
      <c r="M32" s="109">
        <v>5</v>
      </c>
      <c r="N32" s="109">
        <v>6</v>
      </c>
      <c r="O32" s="109">
        <v>7</v>
      </c>
      <c r="P32" s="109">
        <v>8</v>
      </c>
      <c r="Q32" s="109">
        <v>9</v>
      </c>
      <c r="R32" s="109">
        <v>10</v>
      </c>
      <c r="S32" s="109">
        <v>11</v>
      </c>
      <c r="T32" s="109">
        <v>12</v>
      </c>
      <c r="U32" s="109">
        <v>13</v>
      </c>
      <c r="V32" s="109"/>
      <c r="W32" s="109">
        <v>14</v>
      </c>
      <c r="X32" s="109"/>
      <c r="Y32" s="109">
        <v>15</v>
      </c>
      <c r="Z32" s="109">
        <v>16</v>
      </c>
      <c r="AA32" s="109">
        <v>17</v>
      </c>
      <c r="AB32" s="109">
        <v>18</v>
      </c>
      <c r="AC32" s="109"/>
      <c r="AD32" s="109">
        <v>19</v>
      </c>
      <c r="AE32" s="109"/>
      <c r="AF32" s="109"/>
      <c r="AG32" s="110"/>
      <c r="AH32" s="110"/>
      <c r="AI32" s="110"/>
      <c r="AJ32" s="110"/>
      <c r="AK32" s="110"/>
      <c r="AL32" s="110"/>
      <c r="AM32" s="110">
        <v>21</v>
      </c>
      <c r="AN32" s="110">
        <v>20</v>
      </c>
      <c r="AO32" s="110"/>
      <c r="AP32" s="110">
        <v>22</v>
      </c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/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>
        <v>3</v>
      </c>
      <c r="U33" s="109">
        <v>3</v>
      </c>
      <c r="V33" s="109"/>
      <c r="W33" s="109">
        <v>4</v>
      </c>
      <c r="X33" s="109"/>
      <c r="Y33" s="109">
        <v>4</v>
      </c>
      <c r="Z33" s="109">
        <v>4</v>
      </c>
      <c r="AA33" s="109">
        <v>5</v>
      </c>
      <c r="AB33" s="109">
        <v>5</v>
      </c>
      <c r="AC33" s="109"/>
      <c r="AD33" s="109">
        <v>5</v>
      </c>
      <c r="AE33" s="109"/>
      <c r="AF33" s="109"/>
      <c r="AG33" s="110"/>
      <c r="AH33" s="110"/>
      <c r="AI33" s="110"/>
      <c r="AJ33" s="110"/>
      <c r="AK33" s="110"/>
      <c r="AL33" s="110"/>
      <c r="AM33" s="110">
        <v>2</v>
      </c>
      <c r="AN33" s="110">
        <v>1</v>
      </c>
      <c r="AO33" s="110"/>
      <c r="AP33" s="110">
        <v>1</v>
      </c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/>
      <c r="M34" s="109">
        <v>1</v>
      </c>
      <c r="N34" s="109">
        <v>2</v>
      </c>
      <c r="O34" s="109">
        <v>1</v>
      </c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>
        <v>2</v>
      </c>
      <c r="V34" s="109"/>
      <c r="W34" s="109">
        <v>3</v>
      </c>
      <c r="X34" s="109"/>
      <c r="Y34" s="109">
        <v>4</v>
      </c>
      <c r="Z34" s="109">
        <v>4</v>
      </c>
      <c r="AA34" s="109">
        <v>3</v>
      </c>
      <c r="AB34" s="109">
        <v>4</v>
      </c>
      <c r="AC34" s="109"/>
      <c r="AD34" s="109">
        <v>5</v>
      </c>
      <c r="AE34" s="109"/>
      <c r="AF34" s="109"/>
      <c r="AG34" s="110"/>
      <c r="AH34" s="110"/>
      <c r="AI34" s="110"/>
      <c r="AJ34" s="110"/>
      <c r="AK34" s="110"/>
      <c r="AL34" s="110"/>
      <c r="AM34" s="110">
        <v>1</v>
      </c>
      <c r="AN34" s="110">
        <v>1</v>
      </c>
      <c r="AO34" s="110"/>
      <c r="AP34" s="110">
        <v>2</v>
      </c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">
    <tabColor indexed="12"/>
    <pageSetUpPr fitToPage="1"/>
  </sheetPr>
  <dimension ref="A1:AR32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48" customWidth="1"/>
    <col min="2" max="2" width="5.140625" style="48" customWidth="1"/>
    <col min="3" max="3" width="4.7109375" style="49" bestFit="1" customWidth="1"/>
    <col min="4" max="4" width="25.140625" style="48" customWidth="1"/>
    <col min="5" max="5" width="3.140625" style="48" customWidth="1"/>
    <col min="6" max="6" width="7.7109375" style="48" customWidth="1"/>
    <col min="7" max="7" width="22.00390625" style="48" customWidth="1"/>
    <col min="8" max="29" width="4.28125" style="48" customWidth="1"/>
    <col min="30" max="44" width="4.421875" style="54" hidden="1" customWidth="1"/>
    <col min="45" max="16384" width="11.421875" style="48" customWidth="1"/>
  </cols>
  <sheetData>
    <row r="1" spans="3:44" s="1" customFormat="1" ht="13.5" thickBot="1">
      <c r="C1" s="186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  <c r="W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3:44" s="1" customFormat="1" ht="16.5" customHeight="1" thickBot="1">
      <c r="C2" s="8"/>
      <c r="D2" s="3"/>
      <c r="E2" s="3"/>
      <c r="F2" s="9" t="s">
        <v>1</v>
      </c>
      <c r="G2" s="10" t="s">
        <v>272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183</v>
      </c>
      <c r="Q2" s="13"/>
      <c r="R2" s="14"/>
      <c r="S2" s="3"/>
      <c r="V2" s="6"/>
      <c r="W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3:44" s="1" customFormat="1" ht="13.5" customHeight="1" thickBot="1">
      <c r="C3" s="8"/>
      <c r="D3" s="3"/>
      <c r="E3" s="3"/>
      <c r="F3" s="6"/>
      <c r="G3" s="3"/>
      <c r="H3" s="3"/>
      <c r="I3" s="3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  <c r="W3" s="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3:44" s="1" customFormat="1" ht="12.75">
      <c r="C4" s="8"/>
      <c r="D4" s="3"/>
      <c r="E4" s="3"/>
      <c r="F4" s="18"/>
      <c r="G4" s="1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3:44" s="1" customFormat="1" ht="12.75">
      <c r="C5" s="8"/>
      <c r="D5" s="3"/>
      <c r="E5" s="3"/>
      <c r="F5" s="18" t="s">
        <v>6</v>
      </c>
      <c r="G5" s="19"/>
      <c r="H5" s="3"/>
      <c r="I5" s="3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  <c r="W5" s="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3:44" s="1" customFormat="1" ht="12.75">
      <c r="C6" s="8"/>
      <c r="D6" s="3"/>
      <c r="E6" s="3"/>
      <c r="F6" s="6"/>
      <c r="G6" s="20"/>
      <c r="H6" s="3"/>
      <c r="I6" s="3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  <c r="W6" s="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3:44" s="1" customFormat="1" ht="13.5" thickBot="1">
      <c r="C7" s="8"/>
      <c r="D7" s="3"/>
      <c r="E7" s="3"/>
      <c r="F7" s="267"/>
      <c r="G7" s="11"/>
      <c r="H7" s="11"/>
      <c r="I7" s="11"/>
      <c r="J7" s="11"/>
      <c r="K7" s="3"/>
      <c r="L7" s="3"/>
      <c r="M7" s="3"/>
      <c r="N7" s="3"/>
      <c r="O7" s="3"/>
      <c r="P7" s="3"/>
      <c r="Q7" s="3"/>
      <c r="R7" s="3"/>
      <c r="S7" s="3"/>
      <c r="T7" s="22"/>
      <c r="U7" s="3"/>
      <c r="V7" s="6"/>
      <c r="W7" s="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34" customFormat="1" ht="18" customHeight="1">
      <c r="A8" s="23" t="s">
        <v>8</v>
      </c>
      <c r="B8" s="23" t="s">
        <v>9</v>
      </c>
      <c r="C8" s="24" t="s">
        <v>10</v>
      </c>
      <c r="D8" s="25" t="s">
        <v>11</v>
      </c>
      <c r="E8" s="25" t="s">
        <v>12</v>
      </c>
      <c r="F8" s="24" t="s">
        <v>13</v>
      </c>
      <c r="G8" s="25" t="s">
        <v>14</v>
      </c>
      <c r="H8" s="28" t="s">
        <v>187</v>
      </c>
      <c r="I8" s="29" t="s">
        <v>27</v>
      </c>
      <c r="J8" s="29" t="s">
        <v>28</v>
      </c>
      <c r="K8" s="29" t="s">
        <v>198</v>
      </c>
      <c r="L8" s="29" t="s">
        <v>37</v>
      </c>
      <c r="M8" s="29" t="s">
        <v>15</v>
      </c>
      <c r="N8" s="29" t="s">
        <v>190</v>
      </c>
      <c r="O8" s="29" t="s">
        <v>31</v>
      </c>
      <c r="P8" s="29" t="s">
        <v>32</v>
      </c>
      <c r="Q8" s="29" t="s">
        <v>30</v>
      </c>
      <c r="R8" s="29" t="s">
        <v>25</v>
      </c>
      <c r="S8" s="29" t="s">
        <v>22</v>
      </c>
      <c r="T8" s="29" t="s">
        <v>24</v>
      </c>
      <c r="U8" s="29" t="s">
        <v>192</v>
      </c>
      <c r="V8" s="29" t="s">
        <v>23</v>
      </c>
      <c r="W8" s="29" t="s">
        <v>29</v>
      </c>
      <c r="X8" s="29" t="s">
        <v>19</v>
      </c>
      <c r="Y8" s="30" t="s">
        <v>20</v>
      </c>
      <c r="Z8" s="30" t="s">
        <v>26</v>
      </c>
      <c r="AA8" s="30" t="s">
        <v>21</v>
      </c>
      <c r="AB8" s="30" t="s">
        <v>185</v>
      </c>
      <c r="AC8" s="32" t="s">
        <v>18</v>
      </c>
      <c r="AD8" s="33" t="s">
        <v>35</v>
      </c>
      <c r="AE8" s="33" t="s">
        <v>36</v>
      </c>
      <c r="AF8" s="33" t="s">
        <v>33</v>
      </c>
      <c r="AG8" s="33" t="s">
        <v>194</v>
      </c>
      <c r="AH8" s="33" t="s">
        <v>16</v>
      </c>
      <c r="AI8" s="33" t="s">
        <v>23</v>
      </c>
      <c r="AJ8" s="33" t="s">
        <v>196</v>
      </c>
      <c r="AK8" s="33" t="s">
        <v>38</v>
      </c>
      <c r="AL8" s="33" t="s">
        <v>17</v>
      </c>
      <c r="AM8" s="33" t="s">
        <v>39</v>
      </c>
      <c r="AN8" s="33" t="s">
        <v>40</v>
      </c>
      <c r="AO8" s="33" t="s">
        <v>41</v>
      </c>
      <c r="AP8" s="33" t="s">
        <v>34</v>
      </c>
      <c r="AQ8" s="33" t="s">
        <v>42</v>
      </c>
      <c r="AR8" s="33" t="s">
        <v>188</v>
      </c>
    </row>
    <row r="9" spans="1:44" s="34" customFormat="1" ht="31.5" customHeight="1">
      <c r="A9" s="35" t="s">
        <v>43</v>
      </c>
      <c r="B9" s="35">
        <v>72</v>
      </c>
      <c r="C9" s="36">
        <v>1</v>
      </c>
      <c r="D9" s="37" t="s">
        <v>273</v>
      </c>
      <c r="E9" s="35" t="s">
        <v>45</v>
      </c>
      <c r="F9" s="35">
        <v>102</v>
      </c>
      <c r="G9" s="38" t="s">
        <v>274</v>
      </c>
      <c r="H9" s="40"/>
      <c r="I9" s="40"/>
      <c r="J9" s="40"/>
      <c r="K9" s="40"/>
      <c r="L9" s="40"/>
      <c r="M9" s="41" t="s">
        <v>68</v>
      </c>
      <c r="N9" s="40"/>
      <c r="O9" s="40"/>
      <c r="P9" s="40"/>
      <c r="Q9" s="41" t="s">
        <v>47</v>
      </c>
      <c r="R9" s="40"/>
      <c r="S9" s="40"/>
      <c r="T9" s="41" t="s">
        <v>47</v>
      </c>
      <c r="U9" s="40"/>
      <c r="V9" s="40"/>
      <c r="W9" s="40"/>
      <c r="X9" s="41" t="s">
        <v>48</v>
      </c>
      <c r="Y9" s="40"/>
      <c r="Z9" s="40"/>
      <c r="AA9" s="40"/>
      <c r="AB9" s="40"/>
      <c r="AC9" s="40"/>
      <c r="AD9" s="42"/>
      <c r="AE9" s="42"/>
      <c r="AF9" s="42"/>
      <c r="AG9" s="42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s="34" customFormat="1" ht="31.5" customHeight="1">
      <c r="A10" s="35" t="s">
        <v>59</v>
      </c>
      <c r="B10" s="35">
        <v>29</v>
      </c>
      <c r="C10" s="36">
        <v>2</v>
      </c>
      <c r="D10" s="37" t="s">
        <v>275</v>
      </c>
      <c r="E10" s="35" t="s">
        <v>45</v>
      </c>
      <c r="F10" s="35">
        <v>89</v>
      </c>
      <c r="G10" s="38" t="s">
        <v>276</v>
      </c>
      <c r="H10" s="40"/>
      <c r="I10" s="40"/>
      <c r="J10" s="40"/>
      <c r="K10" s="40"/>
      <c r="L10" s="41" t="s">
        <v>52</v>
      </c>
      <c r="M10" s="40"/>
      <c r="N10" s="40"/>
      <c r="O10" s="41" t="s">
        <v>67</v>
      </c>
      <c r="P10" s="40"/>
      <c r="Q10" s="40"/>
      <c r="R10" s="41" t="s">
        <v>47</v>
      </c>
      <c r="S10" s="40"/>
      <c r="T10" s="40"/>
      <c r="U10" s="40"/>
      <c r="V10" s="41" t="s">
        <v>47</v>
      </c>
      <c r="W10" s="40"/>
      <c r="X10" s="40"/>
      <c r="Y10" s="41" t="s">
        <v>101</v>
      </c>
      <c r="Z10" s="40"/>
      <c r="AA10" s="40"/>
      <c r="AB10" s="40"/>
      <c r="AC10" s="40"/>
      <c r="AD10" s="42"/>
      <c r="AE10" s="43"/>
      <c r="AF10" s="43"/>
      <c r="AG10" s="43"/>
      <c r="AH10" s="42"/>
      <c r="AI10" s="42"/>
      <c r="AJ10" s="42"/>
      <c r="AK10" s="43"/>
      <c r="AL10" s="43"/>
      <c r="AM10" s="43"/>
      <c r="AN10" s="43"/>
      <c r="AO10" s="43"/>
      <c r="AP10" s="43"/>
      <c r="AQ10" s="43"/>
      <c r="AR10" s="43"/>
    </row>
    <row r="11" spans="1:44" s="34" customFormat="1" ht="31.5" customHeight="1">
      <c r="A11" s="35" t="s">
        <v>43</v>
      </c>
      <c r="B11" s="35">
        <v>72</v>
      </c>
      <c r="C11" s="36">
        <v>3</v>
      </c>
      <c r="D11" s="37" t="s">
        <v>277</v>
      </c>
      <c r="E11" s="35" t="s">
        <v>45</v>
      </c>
      <c r="F11" s="35">
        <v>89</v>
      </c>
      <c r="G11" s="38" t="s">
        <v>207</v>
      </c>
      <c r="H11" s="40"/>
      <c r="I11" s="40"/>
      <c r="J11" s="40"/>
      <c r="K11" s="41" t="s">
        <v>56</v>
      </c>
      <c r="L11" s="40"/>
      <c r="M11" s="40"/>
      <c r="N11" s="40"/>
      <c r="O11" s="40"/>
      <c r="P11" s="41" t="s">
        <v>64</v>
      </c>
      <c r="Q11" s="40"/>
      <c r="R11" s="40"/>
      <c r="S11" s="41" t="s">
        <v>48</v>
      </c>
      <c r="T11" s="40"/>
      <c r="U11" s="40"/>
      <c r="V11" s="40"/>
      <c r="W11" s="41" t="s">
        <v>210</v>
      </c>
      <c r="X11" s="40"/>
      <c r="Y11" s="40"/>
      <c r="Z11" s="41" t="s">
        <v>47</v>
      </c>
      <c r="AA11" s="40"/>
      <c r="AB11" s="40"/>
      <c r="AC11" s="40"/>
      <c r="AD11" s="43"/>
      <c r="AE11" s="42"/>
      <c r="AF11" s="43"/>
      <c r="AG11" s="43"/>
      <c r="AH11" s="42"/>
      <c r="AI11" s="43"/>
      <c r="AJ11" s="43"/>
      <c r="AK11" s="42"/>
      <c r="AL11" s="43"/>
      <c r="AM11" s="43"/>
      <c r="AN11" s="43"/>
      <c r="AO11" s="43"/>
      <c r="AP11" s="43"/>
      <c r="AQ11" s="43"/>
      <c r="AR11" s="43"/>
    </row>
    <row r="12" spans="1:44" s="34" customFormat="1" ht="31.5" customHeight="1">
      <c r="A12" s="35" t="s">
        <v>43</v>
      </c>
      <c r="B12" s="35">
        <v>72</v>
      </c>
      <c r="C12" s="36">
        <v>4</v>
      </c>
      <c r="D12" s="37" t="s">
        <v>278</v>
      </c>
      <c r="E12" s="35" t="s">
        <v>45</v>
      </c>
      <c r="F12" s="35">
        <v>91</v>
      </c>
      <c r="G12" s="38" t="s">
        <v>279</v>
      </c>
      <c r="H12" s="40"/>
      <c r="I12" s="40"/>
      <c r="J12" s="41" t="s">
        <v>47</v>
      </c>
      <c r="K12" s="40"/>
      <c r="L12" s="40"/>
      <c r="M12" s="41" t="s">
        <v>64</v>
      </c>
      <c r="N12" s="40"/>
      <c r="O12" s="40"/>
      <c r="P12" s="40"/>
      <c r="Q12" s="40"/>
      <c r="R12" s="41" t="s">
        <v>48</v>
      </c>
      <c r="S12" s="40"/>
      <c r="T12" s="40"/>
      <c r="U12" s="41" t="s">
        <v>47</v>
      </c>
      <c r="V12" s="40"/>
      <c r="W12" s="40"/>
      <c r="X12" s="40"/>
      <c r="Y12" s="40"/>
      <c r="Z12" s="40"/>
      <c r="AA12" s="41" t="s">
        <v>52</v>
      </c>
      <c r="AB12" s="40"/>
      <c r="AC12" s="40"/>
      <c r="AD12" s="43"/>
      <c r="AE12" s="43"/>
      <c r="AF12" s="43"/>
      <c r="AG12" s="43"/>
      <c r="AH12" s="43"/>
      <c r="AI12" s="43"/>
      <c r="AJ12" s="43"/>
      <c r="AK12" s="42"/>
      <c r="AL12" s="42"/>
      <c r="AM12" s="42"/>
      <c r="AN12" s="43"/>
      <c r="AO12" s="43"/>
      <c r="AP12" s="43"/>
      <c r="AQ12" s="43"/>
      <c r="AR12" s="43"/>
    </row>
    <row r="13" spans="1:44" s="34" customFormat="1" ht="31.5" customHeight="1">
      <c r="A13" s="35" t="s">
        <v>43</v>
      </c>
      <c r="B13" s="35">
        <v>85</v>
      </c>
      <c r="C13" s="36">
        <v>5</v>
      </c>
      <c r="D13" s="37" t="s">
        <v>280</v>
      </c>
      <c r="E13" s="35" t="s">
        <v>45</v>
      </c>
      <c r="F13" s="35">
        <v>92</v>
      </c>
      <c r="G13" s="38" t="s">
        <v>143</v>
      </c>
      <c r="H13" s="40"/>
      <c r="I13" s="41" t="s">
        <v>281</v>
      </c>
      <c r="J13" s="40"/>
      <c r="K13" s="40"/>
      <c r="L13" s="40"/>
      <c r="M13" s="40"/>
      <c r="N13" s="40"/>
      <c r="O13" s="41" t="s">
        <v>47</v>
      </c>
      <c r="P13" s="40"/>
      <c r="Q13" s="40"/>
      <c r="R13" s="40"/>
      <c r="S13" s="41" t="s">
        <v>47</v>
      </c>
      <c r="T13" s="40"/>
      <c r="U13" s="40"/>
      <c r="V13" s="40"/>
      <c r="W13" s="40"/>
      <c r="X13" s="41" t="s">
        <v>47</v>
      </c>
      <c r="Y13" s="40"/>
      <c r="Z13" s="40"/>
      <c r="AA13" s="40"/>
      <c r="AB13" s="41" t="s">
        <v>47</v>
      </c>
      <c r="AC13" s="40"/>
      <c r="AD13" s="43"/>
      <c r="AE13" s="43"/>
      <c r="AF13" s="43"/>
      <c r="AG13" s="43"/>
      <c r="AH13" s="43"/>
      <c r="AI13" s="43"/>
      <c r="AJ13" s="43"/>
      <c r="AK13" s="43"/>
      <c r="AL13" s="42"/>
      <c r="AM13" s="43"/>
      <c r="AN13" s="42"/>
      <c r="AO13" s="42"/>
      <c r="AP13" s="43"/>
      <c r="AQ13" s="43"/>
      <c r="AR13" s="43"/>
    </row>
    <row r="14" spans="1:44" s="34" customFormat="1" ht="31.5" customHeight="1">
      <c r="A14" s="35" t="s">
        <v>152</v>
      </c>
      <c r="B14" s="35">
        <v>79</v>
      </c>
      <c r="C14" s="36">
        <v>6</v>
      </c>
      <c r="D14" s="37" t="s">
        <v>282</v>
      </c>
      <c r="E14" s="35" t="s">
        <v>45</v>
      </c>
      <c r="F14" s="35">
        <v>93</v>
      </c>
      <c r="G14" s="38" t="s">
        <v>154</v>
      </c>
      <c r="H14" s="41" t="s">
        <v>52</v>
      </c>
      <c r="I14" s="40"/>
      <c r="J14" s="40"/>
      <c r="K14" s="40"/>
      <c r="L14" s="40"/>
      <c r="M14" s="40"/>
      <c r="N14" s="40"/>
      <c r="O14" s="40"/>
      <c r="P14" s="41" t="s">
        <v>121</v>
      </c>
      <c r="Q14" s="40"/>
      <c r="R14" s="40"/>
      <c r="S14" s="40"/>
      <c r="T14" s="41" t="s">
        <v>52</v>
      </c>
      <c r="U14" s="40"/>
      <c r="V14" s="40"/>
      <c r="W14" s="40"/>
      <c r="X14" s="40"/>
      <c r="Y14" s="41" t="s">
        <v>47</v>
      </c>
      <c r="Z14" s="40"/>
      <c r="AA14" s="40"/>
      <c r="AB14" s="40"/>
      <c r="AC14" s="41" t="s">
        <v>52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2"/>
      <c r="AN14" s="42"/>
      <c r="AO14" s="43"/>
      <c r="AP14" s="42"/>
      <c r="AQ14" s="43"/>
      <c r="AR14" s="43"/>
    </row>
    <row r="15" spans="1:44" s="47" customFormat="1" ht="31.5" customHeight="1">
      <c r="A15" s="35" t="s">
        <v>102</v>
      </c>
      <c r="B15" s="35">
        <v>37</v>
      </c>
      <c r="C15" s="36">
        <v>7</v>
      </c>
      <c r="D15" s="37" t="s">
        <v>283</v>
      </c>
      <c r="E15" s="35" t="s">
        <v>45</v>
      </c>
      <c r="F15" s="35">
        <v>95</v>
      </c>
      <c r="G15" s="38" t="s">
        <v>284</v>
      </c>
      <c r="H15" s="40"/>
      <c r="I15" s="40"/>
      <c r="J15" s="41" t="s">
        <v>48</v>
      </c>
      <c r="K15" s="40"/>
      <c r="L15" s="40"/>
      <c r="M15" s="40"/>
      <c r="N15" s="41" t="s">
        <v>47</v>
      </c>
      <c r="O15" s="40"/>
      <c r="P15" s="40"/>
      <c r="Q15" s="41" t="s">
        <v>52</v>
      </c>
      <c r="R15" s="40"/>
      <c r="S15" s="40"/>
      <c r="T15" s="40"/>
      <c r="U15" s="40"/>
      <c r="V15" s="41" t="s">
        <v>64</v>
      </c>
      <c r="W15" s="40"/>
      <c r="X15" s="40"/>
      <c r="Y15" s="40"/>
      <c r="Z15" s="41" t="s">
        <v>48</v>
      </c>
      <c r="AA15" s="40"/>
      <c r="AB15" s="40"/>
      <c r="AC15" s="40"/>
      <c r="AD15" s="45"/>
      <c r="AE15" s="45"/>
      <c r="AF15" s="45"/>
      <c r="AG15" s="45"/>
      <c r="AH15" s="45"/>
      <c r="AI15" s="46"/>
      <c r="AJ15" s="45"/>
      <c r="AK15" s="45"/>
      <c r="AL15" s="45"/>
      <c r="AM15" s="45"/>
      <c r="AN15" s="45"/>
      <c r="AO15" s="46"/>
      <c r="AP15" s="46"/>
      <c r="AQ15" s="46"/>
      <c r="AR15" s="45"/>
    </row>
    <row r="16" spans="1:44" s="34" customFormat="1" ht="31.5" customHeight="1">
      <c r="A16" s="35" t="s">
        <v>43</v>
      </c>
      <c r="B16" s="35">
        <v>49</v>
      </c>
      <c r="C16" s="36">
        <v>8</v>
      </c>
      <c r="D16" s="37" t="s">
        <v>285</v>
      </c>
      <c r="E16" s="35" t="s">
        <v>45</v>
      </c>
      <c r="F16" s="35">
        <v>98</v>
      </c>
      <c r="G16" s="38" t="s">
        <v>165</v>
      </c>
      <c r="H16" s="40"/>
      <c r="I16" s="41" t="s">
        <v>49</v>
      </c>
      <c r="J16" s="40"/>
      <c r="K16" s="40"/>
      <c r="L16" s="41" t="s">
        <v>47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 t="s">
        <v>47</v>
      </c>
      <c r="X16" s="40"/>
      <c r="Y16" s="40"/>
      <c r="Z16" s="40"/>
      <c r="AA16" s="41" t="s">
        <v>47</v>
      </c>
      <c r="AB16" s="40"/>
      <c r="AC16" s="41" t="s">
        <v>47</v>
      </c>
      <c r="AD16" s="43"/>
      <c r="AE16" s="43"/>
      <c r="AF16" s="42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2"/>
      <c r="AR16" s="42"/>
    </row>
    <row r="17" spans="1:44" s="34" customFormat="1" ht="31.5" customHeight="1">
      <c r="A17" s="35" t="s">
        <v>43</v>
      </c>
      <c r="B17" s="35">
        <v>85</v>
      </c>
      <c r="C17" s="36">
        <v>9</v>
      </c>
      <c r="D17" s="37" t="s">
        <v>286</v>
      </c>
      <c r="E17" s="35" t="s">
        <v>45</v>
      </c>
      <c r="F17" s="35">
        <v>100</v>
      </c>
      <c r="G17" s="38" t="s">
        <v>117</v>
      </c>
      <c r="H17" s="41" t="s">
        <v>68</v>
      </c>
      <c r="I17" s="40"/>
      <c r="J17" s="40"/>
      <c r="K17" s="41" t="s">
        <v>47</v>
      </c>
      <c r="L17" s="40"/>
      <c r="M17" s="40"/>
      <c r="N17" s="41" t="s">
        <v>48</v>
      </c>
      <c r="O17" s="40"/>
      <c r="P17" s="40"/>
      <c r="Q17" s="40"/>
      <c r="R17" s="40"/>
      <c r="S17" s="40"/>
      <c r="T17" s="40"/>
      <c r="U17" s="41" t="s">
        <v>56</v>
      </c>
      <c r="V17" s="40"/>
      <c r="W17" s="40"/>
      <c r="X17" s="40"/>
      <c r="Y17" s="40"/>
      <c r="Z17" s="40"/>
      <c r="AA17" s="40"/>
      <c r="AB17" s="41" t="s">
        <v>48</v>
      </c>
      <c r="AC17" s="40"/>
      <c r="AD17" s="43"/>
      <c r="AE17" s="43"/>
      <c r="AF17" s="43"/>
      <c r="AG17" s="42"/>
      <c r="AH17" s="43"/>
      <c r="AI17" s="43"/>
      <c r="AJ17" s="42"/>
      <c r="AK17" s="43"/>
      <c r="AL17" s="43"/>
      <c r="AM17" s="43"/>
      <c r="AN17" s="43"/>
      <c r="AO17" s="43"/>
      <c r="AP17" s="43"/>
      <c r="AQ17" s="43"/>
      <c r="AR17" s="42"/>
    </row>
    <row r="18" spans="4:16" ht="24" customHeight="1" thickBot="1">
      <c r="D18" s="50"/>
      <c r="E18" s="51"/>
      <c r="F18" s="51"/>
      <c r="G18" s="50"/>
      <c r="M18" s="268" t="s">
        <v>69</v>
      </c>
      <c r="N18" s="268"/>
      <c r="O18" s="268"/>
      <c r="P18" s="268"/>
    </row>
    <row r="19" spans="1:44" s="34" customFormat="1" ht="24" customHeight="1" thickBot="1">
      <c r="A19" s="23" t="s">
        <v>8</v>
      </c>
      <c r="B19" s="23" t="s">
        <v>9</v>
      </c>
      <c r="C19" s="24" t="s">
        <v>10</v>
      </c>
      <c r="D19" s="25" t="s">
        <v>11</v>
      </c>
      <c r="E19" s="25" t="s">
        <v>12</v>
      </c>
      <c r="F19" s="55" t="s">
        <v>70</v>
      </c>
      <c r="G19" s="56" t="s">
        <v>14</v>
      </c>
      <c r="H19" s="57" t="s">
        <v>71</v>
      </c>
      <c r="I19" s="58" t="s">
        <v>72</v>
      </c>
      <c r="J19" s="58" t="s">
        <v>73</v>
      </c>
      <c r="K19" s="58" t="s">
        <v>74</v>
      </c>
      <c r="L19" s="59" t="s">
        <v>75</v>
      </c>
      <c r="M19" s="57" t="s">
        <v>76</v>
      </c>
      <c r="N19" s="60" t="s">
        <v>77</v>
      </c>
      <c r="O19" s="60" t="s">
        <v>218</v>
      </c>
      <c r="P19" s="60" t="s">
        <v>219</v>
      </c>
      <c r="Q19" s="248" t="s">
        <v>78</v>
      </c>
      <c r="R19" s="249"/>
      <c r="S19" s="63" t="s">
        <v>79</v>
      </c>
      <c r="T19" s="64" t="s">
        <v>80</v>
      </c>
      <c r="U19" s="65"/>
      <c r="W19" s="269" t="s">
        <v>81</v>
      </c>
      <c r="X19" s="270"/>
      <c r="Y19" s="270"/>
      <c r="Z19" s="270"/>
      <c r="AA19" s="271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27" ht="15" customHeight="1">
      <c r="A20" s="35" t="str">
        <f aca="true" t="shared" si="0" ref="A20:B28">A9</f>
        <v>PDL</v>
      </c>
      <c r="B20" s="35">
        <f t="shared" si="0"/>
        <v>72</v>
      </c>
      <c r="C20" s="36">
        <v>1</v>
      </c>
      <c r="D20" s="68" t="str">
        <f aca="true" t="shared" si="1" ref="D20:E28">D9</f>
        <v>POITTEVIN Benoit</v>
      </c>
      <c r="E20" s="35" t="str">
        <f t="shared" si="1"/>
        <v>M</v>
      </c>
      <c r="F20" s="69">
        <v>57</v>
      </c>
      <c r="G20" s="70" t="str">
        <f aca="true" t="shared" si="2" ref="G20:G28">G9</f>
        <v>ANTONNIERE JUDO CLUB 72</v>
      </c>
      <c r="H20" s="272">
        <v>7</v>
      </c>
      <c r="I20" s="273">
        <v>0</v>
      </c>
      <c r="J20" s="273">
        <v>0</v>
      </c>
      <c r="K20" s="273">
        <v>10</v>
      </c>
      <c r="L20" s="274"/>
      <c r="M20" s="275"/>
      <c r="N20" s="276"/>
      <c r="O20" s="277"/>
      <c r="P20" s="278"/>
      <c r="Q20" s="253">
        <f aca="true" t="shared" si="3" ref="Q20:Q28">SUM(H20:P20)</f>
        <v>17</v>
      </c>
      <c r="R20" s="254"/>
      <c r="S20" s="211"/>
      <c r="T20" s="78">
        <f aca="true" t="shared" si="4" ref="T20:T28">SUM(F20,Q20)</f>
        <v>74</v>
      </c>
      <c r="U20" s="65"/>
      <c r="W20" s="79" t="s">
        <v>35</v>
      </c>
      <c r="X20" s="79" t="s">
        <v>36</v>
      </c>
      <c r="Y20" s="79" t="s">
        <v>33</v>
      </c>
      <c r="Z20" s="79" t="s">
        <v>194</v>
      </c>
      <c r="AA20" s="79" t="s">
        <v>16</v>
      </c>
    </row>
    <row r="21" spans="1:27" ht="15" customHeight="1">
      <c r="A21" s="35" t="str">
        <f t="shared" si="0"/>
        <v>BRE</v>
      </c>
      <c r="B21" s="35">
        <f t="shared" si="0"/>
        <v>29</v>
      </c>
      <c r="C21" s="36">
        <v>2</v>
      </c>
      <c r="D21" s="68" t="str">
        <f t="shared" si="1"/>
        <v>BECHU Luc</v>
      </c>
      <c r="E21" s="35" t="str">
        <f t="shared" si="1"/>
        <v>M</v>
      </c>
      <c r="F21" s="69">
        <v>0</v>
      </c>
      <c r="G21" s="70" t="str">
        <f t="shared" si="2"/>
        <v>KUMO</v>
      </c>
      <c r="H21" s="279">
        <v>10</v>
      </c>
      <c r="I21" s="280">
        <v>10</v>
      </c>
      <c r="J21" s="280">
        <v>0</v>
      </c>
      <c r="K21" s="280">
        <v>0</v>
      </c>
      <c r="L21" s="281">
        <v>10</v>
      </c>
      <c r="M21" s="282"/>
      <c r="N21" s="283"/>
      <c r="O21" s="284"/>
      <c r="P21" s="285"/>
      <c r="Q21" s="75">
        <f t="shared" si="3"/>
        <v>30</v>
      </c>
      <c r="R21" s="76"/>
      <c r="S21" s="211"/>
      <c r="T21" s="78">
        <f t="shared" si="4"/>
        <v>30</v>
      </c>
      <c r="U21" s="65"/>
      <c r="W21" s="79" t="s">
        <v>23</v>
      </c>
      <c r="X21" s="79" t="s">
        <v>196</v>
      </c>
      <c r="Y21" s="79" t="s">
        <v>38</v>
      </c>
      <c r="Z21" s="79" t="s">
        <v>17</v>
      </c>
      <c r="AA21" s="79" t="s">
        <v>39</v>
      </c>
    </row>
    <row r="22" spans="1:27" ht="15" customHeight="1">
      <c r="A22" s="35" t="str">
        <f t="shared" si="0"/>
        <v>PDL</v>
      </c>
      <c r="B22" s="35">
        <f t="shared" si="0"/>
        <v>72</v>
      </c>
      <c r="C22" s="36">
        <v>3</v>
      </c>
      <c r="D22" s="68" t="str">
        <f t="shared" si="1"/>
        <v>DALENCON Vincent</v>
      </c>
      <c r="E22" s="35" t="str">
        <f t="shared" si="1"/>
        <v>M</v>
      </c>
      <c r="F22" s="69">
        <v>15</v>
      </c>
      <c r="G22" s="70" t="str">
        <f t="shared" si="2"/>
        <v>JUDO CLUB DU MANS</v>
      </c>
      <c r="H22" s="279">
        <v>10</v>
      </c>
      <c r="I22" s="280">
        <v>0</v>
      </c>
      <c r="J22" s="280">
        <v>10</v>
      </c>
      <c r="K22" s="280">
        <v>10</v>
      </c>
      <c r="L22" s="281">
        <v>0</v>
      </c>
      <c r="M22" s="282"/>
      <c r="N22" s="283"/>
      <c r="O22" s="284"/>
      <c r="P22" s="286"/>
      <c r="Q22" s="75">
        <f t="shared" si="3"/>
        <v>30</v>
      </c>
      <c r="R22" s="76"/>
      <c r="S22" s="211"/>
      <c r="T22" s="78">
        <f t="shared" si="4"/>
        <v>45</v>
      </c>
      <c r="U22" s="65"/>
      <c r="W22" s="79" t="s">
        <v>40</v>
      </c>
      <c r="X22" s="79" t="s">
        <v>41</v>
      </c>
      <c r="Y22" s="79" t="s">
        <v>34</v>
      </c>
      <c r="Z22" s="79" t="s">
        <v>42</v>
      </c>
      <c r="AA22" s="79" t="s">
        <v>188</v>
      </c>
    </row>
    <row r="23" spans="1:21" ht="15" customHeight="1">
      <c r="A23" s="35" t="str">
        <f t="shared" si="0"/>
        <v>PDL</v>
      </c>
      <c r="B23" s="35">
        <f t="shared" si="0"/>
        <v>72</v>
      </c>
      <c r="C23" s="36">
        <v>4</v>
      </c>
      <c r="D23" s="68" t="str">
        <f t="shared" si="1"/>
        <v>MONCEAU Guillaume</v>
      </c>
      <c r="E23" s="35" t="str">
        <f t="shared" si="1"/>
        <v>M</v>
      </c>
      <c r="F23" s="69">
        <v>0</v>
      </c>
      <c r="G23" s="70" t="str">
        <f t="shared" si="2"/>
        <v>JUDO CLUB SILLEEN</v>
      </c>
      <c r="H23" s="279">
        <v>0</v>
      </c>
      <c r="I23" s="280">
        <v>0</v>
      </c>
      <c r="J23" s="280">
        <v>10</v>
      </c>
      <c r="K23" s="280">
        <v>0</v>
      </c>
      <c r="L23" s="281">
        <v>10</v>
      </c>
      <c r="M23" s="282"/>
      <c r="N23" s="283"/>
      <c r="O23" s="284"/>
      <c r="P23" s="286"/>
      <c r="Q23" s="75">
        <f t="shared" si="3"/>
        <v>20</v>
      </c>
      <c r="R23" s="76"/>
      <c r="S23" s="211"/>
      <c r="T23" s="78">
        <f t="shared" si="4"/>
        <v>20</v>
      </c>
      <c r="U23" s="65"/>
    </row>
    <row r="24" spans="1:28" ht="15" customHeight="1">
      <c r="A24" s="35" t="str">
        <f t="shared" si="0"/>
        <v>PDL</v>
      </c>
      <c r="B24" s="35">
        <f t="shared" si="0"/>
        <v>85</v>
      </c>
      <c r="C24" s="36">
        <v>5</v>
      </c>
      <c r="D24" s="68" t="str">
        <f t="shared" si="1"/>
        <v>BOURMAULT Olivier</v>
      </c>
      <c r="E24" s="35" t="str">
        <f t="shared" si="1"/>
        <v>M</v>
      </c>
      <c r="F24" s="69">
        <v>10</v>
      </c>
      <c r="G24" s="70" t="str">
        <f t="shared" si="2"/>
        <v>JUDO CLUB LES HERBIERS</v>
      </c>
      <c r="H24" s="279">
        <v>0</v>
      </c>
      <c r="I24" s="280">
        <v>0</v>
      </c>
      <c r="J24" s="280">
        <v>0</v>
      </c>
      <c r="K24" s="280">
        <v>0</v>
      </c>
      <c r="L24" s="281">
        <v>0</v>
      </c>
      <c r="M24" s="282"/>
      <c r="N24" s="283"/>
      <c r="O24" s="284"/>
      <c r="P24" s="286"/>
      <c r="Q24" s="75">
        <f t="shared" si="3"/>
        <v>0</v>
      </c>
      <c r="R24" s="76"/>
      <c r="S24" s="211"/>
      <c r="T24" s="78">
        <f t="shared" si="4"/>
        <v>10</v>
      </c>
      <c r="U24" s="65"/>
      <c r="AA24" s="81"/>
      <c r="AB24" s="34"/>
    </row>
    <row r="25" spans="1:27" ht="15" customHeight="1" thickBot="1">
      <c r="A25" s="35" t="str">
        <f t="shared" si="0"/>
        <v>PC</v>
      </c>
      <c r="B25" s="35">
        <f t="shared" si="0"/>
        <v>79</v>
      </c>
      <c r="C25" s="36">
        <v>6</v>
      </c>
      <c r="D25" s="68" t="str">
        <f t="shared" si="1"/>
        <v>BERTHELOTEAU Loic</v>
      </c>
      <c r="E25" s="35" t="str">
        <f t="shared" si="1"/>
        <v>M</v>
      </c>
      <c r="F25" s="69">
        <v>50</v>
      </c>
      <c r="G25" s="70" t="str">
        <f t="shared" si="2"/>
        <v>JUDO PLAINE ET GATINE</v>
      </c>
      <c r="H25" s="279">
        <v>10</v>
      </c>
      <c r="I25" s="280">
        <v>0</v>
      </c>
      <c r="J25" s="280">
        <v>10</v>
      </c>
      <c r="K25" s="280">
        <v>0</v>
      </c>
      <c r="L25" s="281">
        <v>10</v>
      </c>
      <c r="M25" s="282"/>
      <c r="N25" s="283"/>
      <c r="O25" s="284"/>
      <c r="P25" s="286"/>
      <c r="Q25" s="75">
        <f t="shared" si="3"/>
        <v>30</v>
      </c>
      <c r="R25" s="76"/>
      <c r="S25" s="211"/>
      <c r="T25" s="78">
        <f t="shared" si="4"/>
        <v>80</v>
      </c>
      <c r="U25" s="65"/>
      <c r="Z25" s="91" t="s">
        <v>83</v>
      </c>
      <c r="AA25" s="91"/>
    </row>
    <row r="26" spans="1:27" ht="15" customHeight="1">
      <c r="A26" s="35" t="str">
        <f t="shared" si="0"/>
        <v>TBO</v>
      </c>
      <c r="B26" s="35">
        <f t="shared" si="0"/>
        <v>37</v>
      </c>
      <c r="C26" s="36">
        <v>7</v>
      </c>
      <c r="D26" s="68" t="str">
        <f t="shared" si="1"/>
        <v>BOTREAU Guillaume</v>
      </c>
      <c r="E26" s="35" t="str">
        <f t="shared" si="1"/>
        <v>M</v>
      </c>
      <c r="F26" s="69">
        <v>0</v>
      </c>
      <c r="G26" s="70" t="str">
        <f t="shared" si="2"/>
        <v>JUDO CLUB STE MAURE</v>
      </c>
      <c r="H26" s="279">
        <v>10</v>
      </c>
      <c r="I26" s="280">
        <v>0</v>
      </c>
      <c r="J26" s="280">
        <v>10</v>
      </c>
      <c r="K26" s="280">
        <v>0</v>
      </c>
      <c r="L26" s="281">
        <v>10</v>
      </c>
      <c r="M26" s="287"/>
      <c r="N26" s="288"/>
      <c r="O26" s="289"/>
      <c r="P26" s="290"/>
      <c r="Q26" s="75">
        <f t="shared" si="3"/>
        <v>30</v>
      </c>
      <c r="R26" s="76"/>
      <c r="S26" s="211"/>
      <c r="T26" s="78">
        <f t="shared" si="4"/>
        <v>30</v>
      </c>
      <c r="U26" s="65"/>
      <c r="V26" s="34"/>
      <c r="W26" s="34"/>
      <c r="X26" s="34"/>
      <c r="Y26" s="34"/>
      <c r="Z26" s="92" t="s">
        <v>84</v>
      </c>
      <c r="AA26" s="93" t="s">
        <v>85</v>
      </c>
    </row>
    <row r="27" spans="1:27" ht="15" customHeight="1">
      <c r="A27" s="35" t="str">
        <f t="shared" si="0"/>
        <v>PDL</v>
      </c>
      <c r="B27" s="35">
        <f t="shared" si="0"/>
        <v>49</v>
      </c>
      <c r="C27" s="36">
        <v>8</v>
      </c>
      <c r="D27" s="68" t="str">
        <f t="shared" si="1"/>
        <v>CAILLEUX JEAN Paul</v>
      </c>
      <c r="E27" s="35" t="str">
        <f t="shared" si="1"/>
        <v>M</v>
      </c>
      <c r="F27" s="69">
        <v>10</v>
      </c>
      <c r="G27" s="70" t="str">
        <f t="shared" si="2"/>
        <v>J.C. DU BASSIN SAUMUROIS</v>
      </c>
      <c r="H27" s="279">
        <v>0</v>
      </c>
      <c r="I27" s="280">
        <v>0</v>
      </c>
      <c r="J27" s="280">
        <v>0</v>
      </c>
      <c r="K27" s="280">
        <v>0</v>
      </c>
      <c r="L27" s="281">
        <v>0</v>
      </c>
      <c r="M27" s="279"/>
      <c r="N27" s="280"/>
      <c r="O27" s="291"/>
      <c r="P27" s="292"/>
      <c r="Q27" s="75">
        <f t="shared" si="3"/>
        <v>0</v>
      </c>
      <c r="R27" s="76"/>
      <c r="S27" s="211"/>
      <c r="T27" s="78">
        <f t="shared" si="4"/>
        <v>10</v>
      </c>
      <c r="U27" s="65"/>
      <c r="Z27" s="262">
        <v>7</v>
      </c>
      <c r="AA27" s="263">
        <v>10</v>
      </c>
    </row>
    <row r="28" spans="1:27" ht="15" customHeight="1" thickBot="1">
      <c r="A28" s="35" t="str">
        <f t="shared" si="0"/>
        <v>PDL</v>
      </c>
      <c r="B28" s="35">
        <f t="shared" si="0"/>
        <v>85</v>
      </c>
      <c r="C28" s="36">
        <v>9</v>
      </c>
      <c r="D28" s="68" t="str">
        <f t="shared" si="1"/>
        <v>MARIONNEAU Aurelien</v>
      </c>
      <c r="E28" s="35" t="str">
        <f t="shared" si="1"/>
        <v>M</v>
      </c>
      <c r="F28" s="69">
        <v>20</v>
      </c>
      <c r="G28" s="70" t="str">
        <f t="shared" si="2"/>
        <v>JUDO 85</v>
      </c>
      <c r="H28" s="293">
        <v>0</v>
      </c>
      <c r="I28" s="294">
        <v>0</v>
      </c>
      <c r="J28" s="294">
        <v>10</v>
      </c>
      <c r="K28" s="294">
        <v>10</v>
      </c>
      <c r="L28" s="295">
        <v>10</v>
      </c>
      <c r="M28" s="293"/>
      <c r="N28" s="294"/>
      <c r="O28" s="296"/>
      <c r="P28" s="297"/>
      <c r="Q28" s="102">
        <f t="shared" si="3"/>
        <v>30</v>
      </c>
      <c r="R28" s="103"/>
      <c r="S28" s="211"/>
      <c r="T28" s="78">
        <f t="shared" si="4"/>
        <v>50</v>
      </c>
      <c r="U28" s="65"/>
      <c r="Z28" s="104"/>
      <c r="AA28" s="105"/>
    </row>
    <row r="29" spans="3:14" ht="11.25">
      <c r="C29" s="48"/>
      <c r="N29" s="107" t="s">
        <v>86</v>
      </c>
    </row>
    <row r="30" spans="3:44" ht="11.25" hidden="1">
      <c r="C30" s="49">
        <f>COUNT(H20:P28)/2</f>
        <v>22</v>
      </c>
      <c r="G30" s="108" t="s">
        <v>87</v>
      </c>
      <c r="H30" s="109">
        <v>1</v>
      </c>
      <c r="I30" s="109">
        <v>2</v>
      </c>
      <c r="J30" s="109">
        <v>3</v>
      </c>
      <c r="K30" s="109">
        <v>4</v>
      </c>
      <c r="L30" s="109">
        <v>5</v>
      </c>
      <c r="M30" s="109">
        <v>6</v>
      </c>
      <c r="N30" s="109">
        <v>7</v>
      </c>
      <c r="O30" s="109">
        <v>8</v>
      </c>
      <c r="P30" s="109">
        <v>9</v>
      </c>
      <c r="Q30" s="109">
        <v>10</v>
      </c>
      <c r="R30" s="109">
        <v>11</v>
      </c>
      <c r="S30" s="109">
        <v>12</v>
      </c>
      <c r="T30" s="109">
        <v>13</v>
      </c>
      <c r="U30" s="109">
        <v>14</v>
      </c>
      <c r="V30" s="109">
        <v>15</v>
      </c>
      <c r="W30" s="109">
        <v>16</v>
      </c>
      <c r="X30" s="109">
        <v>17</v>
      </c>
      <c r="Y30" s="109">
        <v>18</v>
      </c>
      <c r="Z30" s="109">
        <v>19</v>
      </c>
      <c r="AA30" s="109">
        <v>20</v>
      </c>
      <c r="AB30" s="109">
        <v>21</v>
      </c>
      <c r="AC30" s="109">
        <v>22</v>
      </c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</row>
    <row r="31" spans="7:44" ht="11.25" hidden="1">
      <c r="G31" s="225" t="s">
        <v>88</v>
      </c>
      <c r="H31" s="109">
        <v>1</v>
      </c>
      <c r="I31" s="109">
        <v>1</v>
      </c>
      <c r="J31" s="109">
        <v>1</v>
      </c>
      <c r="K31" s="109">
        <v>1</v>
      </c>
      <c r="L31" s="109">
        <v>1</v>
      </c>
      <c r="M31" s="109">
        <v>1</v>
      </c>
      <c r="N31" s="109">
        <v>2</v>
      </c>
      <c r="O31" s="109">
        <v>2</v>
      </c>
      <c r="P31" s="109">
        <v>2</v>
      </c>
      <c r="Q31" s="109">
        <v>2</v>
      </c>
      <c r="R31" s="109">
        <v>3</v>
      </c>
      <c r="S31" s="109">
        <v>3</v>
      </c>
      <c r="T31" s="109">
        <v>3</v>
      </c>
      <c r="U31" s="109">
        <v>4</v>
      </c>
      <c r="V31" s="109">
        <v>4</v>
      </c>
      <c r="W31" s="109">
        <v>4</v>
      </c>
      <c r="X31" s="109">
        <v>4</v>
      </c>
      <c r="Y31" s="109">
        <v>5</v>
      </c>
      <c r="Z31" s="109">
        <v>5</v>
      </c>
      <c r="AA31" s="109">
        <v>5</v>
      </c>
      <c r="AB31" s="109">
        <v>5</v>
      </c>
      <c r="AC31" s="109">
        <v>5</v>
      </c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7:44" ht="11.25" hidden="1">
      <c r="G32" s="225" t="s">
        <v>89</v>
      </c>
      <c r="H32" s="109">
        <v>1</v>
      </c>
      <c r="I32" s="109">
        <v>1</v>
      </c>
      <c r="J32" s="109">
        <v>1</v>
      </c>
      <c r="K32" s="109">
        <v>2</v>
      </c>
      <c r="L32" s="109">
        <v>2</v>
      </c>
      <c r="M32" s="109">
        <v>2</v>
      </c>
      <c r="N32" s="109">
        <v>3</v>
      </c>
      <c r="O32" s="109">
        <v>2</v>
      </c>
      <c r="P32" s="109">
        <v>2</v>
      </c>
      <c r="Q32" s="109">
        <v>3</v>
      </c>
      <c r="R32" s="109">
        <v>3</v>
      </c>
      <c r="S32" s="109">
        <v>3</v>
      </c>
      <c r="T32" s="109">
        <v>3</v>
      </c>
      <c r="U32" s="109">
        <v>4</v>
      </c>
      <c r="V32" s="109">
        <v>4</v>
      </c>
      <c r="W32" s="109">
        <v>3</v>
      </c>
      <c r="X32" s="109">
        <v>4</v>
      </c>
      <c r="Y32" s="109">
        <v>4</v>
      </c>
      <c r="Z32" s="109">
        <v>5</v>
      </c>
      <c r="AA32" s="109">
        <v>4</v>
      </c>
      <c r="AB32" s="109">
        <v>5</v>
      </c>
      <c r="AC32" s="109">
        <v>5</v>
      </c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</row>
  </sheetData>
  <sheetProtection formatCells="0" formatColumns="0"/>
  <mergeCells count="31">
    <mergeCell ref="Q27:R27"/>
    <mergeCell ref="Q28:R28"/>
    <mergeCell ref="Q22:R22"/>
    <mergeCell ref="Q23:R23"/>
    <mergeCell ref="Q24:R24"/>
    <mergeCell ref="Q25:R25"/>
    <mergeCell ref="G4:G6"/>
    <mergeCell ref="M18:P18"/>
    <mergeCell ref="Z27:Z28"/>
    <mergeCell ref="T19:U19"/>
    <mergeCell ref="T20:U20"/>
    <mergeCell ref="T21:U21"/>
    <mergeCell ref="Q19:R19"/>
    <mergeCell ref="Q20:R20"/>
    <mergeCell ref="Q21:R21"/>
    <mergeCell ref="Q26:R26"/>
    <mergeCell ref="P1:R1"/>
    <mergeCell ref="K2:N2"/>
    <mergeCell ref="P2:P3"/>
    <mergeCell ref="Q2:Q3"/>
    <mergeCell ref="R2:R3"/>
    <mergeCell ref="W19:AA19"/>
    <mergeCell ref="Z25:AA25"/>
    <mergeCell ref="T22:U22"/>
    <mergeCell ref="T27:U27"/>
    <mergeCell ref="AA27:AA28"/>
    <mergeCell ref="T28:U28"/>
    <mergeCell ref="T23:U23"/>
    <mergeCell ref="T24:U24"/>
    <mergeCell ref="T25:U25"/>
    <mergeCell ref="T26:U26"/>
  </mergeCells>
  <conditionalFormatting sqref="T20:U28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0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33" width="4.00390625" style="233" hidden="1" customWidth="1"/>
    <col min="34" max="34" width="4.00390625" style="233" customWidth="1"/>
    <col min="35" max="45" width="4.00390625" style="233" hidden="1" customWidth="1"/>
    <col min="46" max="46" width="4.00390625" style="233" customWidth="1"/>
    <col min="47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287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112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31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31" t="s">
        <v>26</v>
      </c>
      <c r="V8" s="29" t="s">
        <v>189</v>
      </c>
      <c r="W8" s="29" t="s">
        <v>19</v>
      </c>
      <c r="X8" s="31" t="s">
        <v>190</v>
      </c>
      <c r="Y8" s="31" t="s">
        <v>37</v>
      </c>
      <c r="Z8" s="29" t="s">
        <v>32</v>
      </c>
      <c r="AA8" s="31" t="s">
        <v>30</v>
      </c>
      <c r="AB8" s="31" t="s">
        <v>31</v>
      </c>
      <c r="AC8" s="29" t="s">
        <v>191</v>
      </c>
      <c r="AD8" s="30" t="s">
        <v>29</v>
      </c>
      <c r="AE8" s="30" t="s">
        <v>192</v>
      </c>
      <c r="AF8" s="32" t="s">
        <v>193</v>
      </c>
      <c r="AG8" s="33" t="s">
        <v>35</v>
      </c>
      <c r="AH8" s="27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27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49</v>
      </c>
      <c r="C9" s="36">
        <v>1</v>
      </c>
      <c r="D9" s="37" t="s">
        <v>288</v>
      </c>
      <c r="E9" s="35" t="s">
        <v>45</v>
      </c>
      <c r="F9" s="35">
        <v>55</v>
      </c>
      <c r="G9" s="38" t="s">
        <v>289</v>
      </c>
      <c r="H9" s="41" t="s">
        <v>115</v>
      </c>
      <c r="I9" s="40"/>
      <c r="J9" s="40"/>
      <c r="K9" s="40"/>
      <c r="L9" s="40"/>
      <c r="M9" s="41" t="s">
        <v>47</v>
      </c>
      <c r="N9" s="40"/>
      <c r="O9" s="40"/>
      <c r="P9" s="40"/>
      <c r="Q9" s="40"/>
      <c r="R9" s="41" t="s">
        <v>47</v>
      </c>
      <c r="S9" s="40"/>
      <c r="T9" s="40"/>
      <c r="U9" s="40"/>
      <c r="V9" s="40"/>
      <c r="W9" s="41" t="s">
        <v>47</v>
      </c>
      <c r="X9" s="40"/>
      <c r="Y9" s="40"/>
      <c r="Z9" s="40"/>
      <c r="AA9" s="41"/>
      <c r="AB9" s="40"/>
      <c r="AC9" s="40"/>
      <c r="AD9" s="40"/>
      <c r="AE9" s="40"/>
      <c r="AF9" s="40"/>
      <c r="AG9" s="42"/>
      <c r="AH9" s="42" t="s">
        <v>47</v>
      </c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44</v>
      </c>
      <c r="C10" s="36">
        <v>2</v>
      </c>
      <c r="D10" s="44" t="s">
        <v>290</v>
      </c>
      <c r="E10" s="35" t="s">
        <v>45</v>
      </c>
      <c r="F10" s="35">
        <v>55</v>
      </c>
      <c r="G10" s="38" t="s">
        <v>58</v>
      </c>
      <c r="H10" s="40"/>
      <c r="I10" s="40"/>
      <c r="J10" s="41" t="s">
        <v>48</v>
      </c>
      <c r="K10" s="40"/>
      <c r="L10" s="40"/>
      <c r="M10" s="40"/>
      <c r="N10" s="40"/>
      <c r="O10" s="41"/>
      <c r="P10" s="40"/>
      <c r="Q10" s="40"/>
      <c r="R10" s="40"/>
      <c r="S10" s="41" t="s">
        <v>48</v>
      </c>
      <c r="T10" s="40"/>
      <c r="U10" s="40"/>
      <c r="V10" s="40"/>
      <c r="W10" s="40"/>
      <c r="X10" s="40"/>
      <c r="Y10" s="41"/>
      <c r="Z10" s="40"/>
      <c r="AA10" s="40"/>
      <c r="AB10" s="41"/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85</v>
      </c>
      <c r="C11" s="36">
        <v>3</v>
      </c>
      <c r="D11" s="37" t="s">
        <v>291</v>
      </c>
      <c r="E11" s="35" t="s">
        <v>45</v>
      </c>
      <c r="F11" s="35">
        <v>56</v>
      </c>
      <c r="G11" s="38" t="s">
        <v>173</v>
      </c>
      <c r="H11" s="41" t="s">
        <v>47</v>
      </c>
      <c r="I11" s="40"/>
      <c r="J11" s="40"/>
      <c r="K11" s="40"/>
      <c r="L11" s="40"/>
      <c r="M11" s="40"/>
      <c r="N11" s="40"/>
      <c r="O11" s="40"/>
      <c r="P11" s="41" t="s">
        <v>47</v>
      </c>
      <c r="Q11" s="40"/>
      <c r="R11" s="40"/>
      <c r="S11" s="40"/>
      <c r="T11" s="40"/>
      <c r="U11" s="41"/>
      <c r="V11" s="40"/>
      <c r="W11" s="40"/>
      <c r="X11" s="40"/>
      <c r="Y11" s="40"/>
      <c r="Z11" s="41" t="s">
        <v>47</v>
      </c>
      <c r="AA11" s="40"/>
      <c r="AB11" s="40"/>
      <c r="AC11" s="40"/>
      <c r="AD11" s="41" t="s">
        <v>47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 t="s">
        <v>64</v>
      </c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49</v>
      </c>
      <c r="C12" s="36">
        <v>4</v>
      </c>
      <c r="D12" s="37" t="s">
        <v>292</v>
      </c>
      <c r="E12" s="35" t="s">
        <v>45</v>
      </c>
      <c r="F12" s="35">
        <v>56</v>
      </c>
      <c r="G12" s="38" t="s">
        <v>293</v>
      </c>
      <c r="H12" s="40"/>
      <c r="I12" s="40"/>
      <c r="J12" s="41" t="s">
        <v>47</v>
      </c>
      <c r="K12" s="40"/>
      <c r="L12" s="40"/>
      <c r="M12" s="40"/>
      <c r="N12" s="41" t="s">
        <v>47</v>
      </c>
      <c r="O12" s="40"/>
      <c r="P12" s="40"/>
      <c r="Q12" s="40"/>
      <c r="R12" s="41" t="s">
        <v>48</v>
      </c>
      <c r="S12" s="40"/>
      <c r="T12" s="40"/>
      <c r="U12" s="40"/>
      <c r="V12" s="41" t="s">
        <v>48</v>
      </c>
      <c r="W12" s="40"/>
      <c r="X12" s="40"/>
      <c r="Y12" s="40"/>
      <c r="Z12" s="40"/>
      <c r="AA12" s="40"/>
      <c r="AB12" s="40"/>
      <c r="AC12" s="40"/>
      <c r="AD12" s="40"/>
      <c r="AE12" s="41" t="s">
        <v>47</v>
      </c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49</v>
      </c>
      <c r="C13" s="36">
        <v>5</v>
      </c>
      <c r="D13" s="37" t="s">
        <v>294</v>
      </c>
      <c r="E13" s="35" t="s">
        <v>45</v>
      </c>
      <c r="F13" s="35">
        <v>59</v>
      </c>
      <c r="G13" s="38" t="s">
        <v>293</v>
      </c>
      <c r="H13" s="40"/>
      <c r="I13" s="40"/>
      <c r="J13" s="40"/>
      <c r="K13" s="41" t="s">
        <v>47</v>
      </c>
      <c r="L13" s="40"/>
      <c r="M13" s="40"/>
      <c r="N13" s="40"/>
      <c r="O13" s="40"/>
      <c r="P13" s="41" t="s">
        <v>101</v>
      </c>
      <c r="Q13" s="40"/>
      <c r="R13" s="40"/>
      <c r="S13" s="40"/>
      <c r="T13" s="40"/>
      <c r="U13" s="40"/>
      <c r="V13" s="40"/>
      <c r="W13" s="41" t="s">
        <v>48</v>
      </c>
      <c r="X13" s="40"/>
      <c r="Y13" s="40"/>
      <c r="Z13" s="40"/>
      <c r="AA13" s="40"/>
      <c r="AB13" s="41"/>
      <c r="AC13" s="40"/>
      <c r="AD13" s="40"/>
      <c r="AE13" s="40"/>
      <c r="AF13" s="41" t="s">
        <v>48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49</v>
      </c>
      <c r="C14" s="36">
        <v>6</v>
      </c>
      <c r="D14" s="37" t="s">
        <v>295</v>
      </c>
      <c r="E14" s="35" t="s">
        <v>45</v>
      </c>
      <c r="F14" s="35">
        <v>57</v>
      </c>
      <c r="G14" s="38" t="s">
        <v>93</v>
      </c>
      <c r="H14" s="40"/>
      <c r="I14" s="40"/>
      <c r="J14" s="40"/>
      <c r="K14" s="40"/>
      <c r="L14" s="40"/>
      <c r="M14" s="41" t="s">
        <v>48</v>
      </c>
      <c r="N14" s="40"/>
      <c r="O14" s="40"/>
      <c r="P14" s="40"/>
      <c r="Q14" s="41" t="s">
        <v>47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 t="s">
        <v>64</v>
      </c>
      <c r="AA14" s="40"/>
      <c r="AB14" s="40"/>
      <c r="AC14" s="41" t="s">
        <v>47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49</v>
      </c>
      <c r="C15" s="36">
        <v>7</v>
      </c>
      <c r="D15" s="44" t="s">
        <v>296</v>
      </c>
      <c r="E15" s="35" t="s">
        <v>45</v>
      </c>
      <c r="F15" s="35">
        <v>58</v>
      </c>
      <c r="G15" s="38" t="s">
        <v>297</v>
      </c>
      <c r="H15" s="40"/>
      <c r="I15" s="40"/>
      <c r="J15" s="40"/>
      <c r="K15" s="40"/>
      <c r="L15" s="41" t="s">
        <v>48</v>
      </c>
      <c r="M15" s="40"/>
      <c r="N15" s="40"/>
      <c r="O15" s="41"/>
      <c r="P15" s="40"/>
      <c r="Q15" s="40"/>
      <c r="R15" s="40"/>
      <c r="S15" s="40"/>
      <c r="T15" s="40"/>
      <c r="U15" s="41"/>
      <c r="V15" s="40"/>
      <c r="W15" s="40"/>
      <c r="X15" s="41"/>
      <c r="Y15" s="40"/>
      <c r="Z15" s="40"/>
      <c r="AA15" s="41"/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49</v>
      </c>
      <c r="C16" s="36">
        <v>8</v>
      </c>
      <c r="D16" s="37" t="s">
        <v>298</v>
      </c>
      <c r="E16" s="35" t="s">
        <v>45</v>
      </c>
      <c r="F16" s="35">
        <v>60</v>
      </c>
      <c r="G16" s="38" t="s">
        <v>131</v>
      </c>
      <c r="H16" s="40"/>
      <c r="I16" s="41" t="s">
        <v>48</v>
      </c>
      <c r="J16" s="40"/>
      <c r="K16" s="40"/>
      <c r="L16" s="40"/>
      <c r="M16" s="40"/>
      <c r="N16" s="41" t="s">
        <v>67</v>
      </c>
      <c r="O16" s="40"/>
      <c r="P16" s="40"/>
      <c r="Q16" s="40"/>
      <c r="R16" s="40"/>
      <c r="S16" s="40"/>
      <c r="T16" s="41" t="s">
        <v>48</v>
      </c>
      <c r="U16" s="40"/>
      <c r="V16" s="40"/>
      <c r="W16" s="40"/>
      <c r="X16" s="40"/>
      <c r="Y16" s="41"/>
      <c r="Z16" s="40"/>
      <c r="AA16" s="40"/>
      <c r="AB16" s="40"/>
      <c r="AC16" s="40"/>
      <c r="AD16" s="41" t="s">
        <v>48</v>
      </c>
      <c r="AE16" s="40"/>
      <c r="AF16" s="40"/>
      <c r="AG16" s="43"/>
      <c r="AH16" s="42" t="s">
        <v>48</v>
      </c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44</v>
      </c>
      <c r="C17" s="36">
        <v>9</v>
      </c>
      <c r="D17" s="37" t="s">
        <v>299</v>
      </c>
      <c r="E17" s="35" t="s">
        <v>45</v>
      </c>
      <c r="F17" s="35">
        <v>60</v>
      </c>
      <c r="G17" s="38" t="s">
        <v>209</v>
      </c>
      <c r="H17" s="40"/>
      <c r="I17" s="40"/>
      <c r="J17" s="40"/>
      <c r="K17" s="41" t="s">
        <v>47</v>
      </c>
      <c r="L17" s="40"/>
      <c r="M17" s="40"/>
      <c r="N17" s="40"/>
      <c r="O17" s="40"/>
      <c r="P17" s="40"/>
      <c r="Q17" s="41" t="s">
        <v>48</v>
      </c>
      <c r="R17" s="40"/>
      <c r="S17" s="40"/>
      <c r="T17" s="41" t="s">
        <v>47</v>
      </c>
      <c r="U17" s="40"/>
      <c r="V17" s="40"/>
      <c r="W17" s="40"/>
      <c r="X17" s="41"/>
      <c r="Y17" s="40"/>
      <c r="Z17" s="40"/>
      <c r="AA17" s="40"/>
      <c r="AB17" s="40"/>
      <c r="AC17" s="40"/>
      <c r="AD17" s="40"/>
      <c r="AE17" s="41" t="s">
        <v>48</v>
      </c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 t="s">
        <v>101</v>
      </c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152</v>
      </c>
      <c r="B18" s="35">
        <v>79</v>
      </c>
      <c r="C18" s="36">
        <v>10</v>
      </c>
      <c r="D18" s="37" t="s">
        <v>300</v>
      </c>
      <c r="E18" s="35" t="s">
        <v>45</v>
      </c>
      <c r="F18" s="35">
        <v>60</v>
      </c>
      <c r="G18" s="38" t="s">
        <v>301</v>
      </c>
      <c r="H18" s="40"/>
      <c r="I18" s="41" t="s">
        <v>47</v>
      </c>
      <c r="J18" s="40"/>
      <c r="K18" s="40"/>
      <c r="L18" s="41" t="s">
        <v>47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47</v>
      </c>
      <c r="W18" s="40"/>
      <c r="X18" s="40"/>
      <c r="Y18" s="40"/>
      <c r="Z18" s="40"/>
      <c r="AA18" s="40"/>
      <c r="AB18" s="40"/>
      <c r="AC18" s="41" t="s">
        <v>48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49</v>
      </c>
      <c r="C21" s="36">
        <v>1</v>
      </c>
      <c r="D21" s="68" t="str">
        <f aca="true" t="shared" si="1" ref="D21:E30">D9</f>
        <v>BIETRY Killian</v>
      </c>
      <c r="E21" s="35" t="str">
        <f t="shared" si="1"/>
        <v>M</v>
      </c>
      <c r="F21" s="251">
        <v>0</v>
      </c>
      <c r="G21" s="70" t="str">
        <f aca="true" t="shared" si="2" ref="G21:G30">G9</f>
        <v>AT CLUB LONGUE</v>
      </c>
      <c r="H21" s="71">
        <v>0</v>
      </c>
      <c r="I21" s="72">
        <v>0</v>
      </c>
      <c r="J21" s="72">
        <v>0</v>
      </c>
      <c r="K21" s="72">
        <v>0</v>
      </c>
      <c r="L21" s="73"/>
      <c r="M21" s="71">
        <v>0</v>
      </c>
      <c r="N21" s="72"/>
      <c r="O21" s="252"/>
      <c r="P21" s="74"/>
      <c r="Q21" s="253">
        <f aca="true" t="shared" si="3" ref="Q21:Q30">SUM(H21:P21)</f>
        <v>0</v>
      </c>
      <c r="R21" s="254"/>
      <c r="S21" s="255"/>
      <c r="T21" s="78">
        <f aca="true" t="shared" si="4" ref="T21:T30">SUM(F21,Q21)</f>
        <v>0</v>
      </c>
      <c r="U21" s="65"/>
      <c r="W21" s="193" t="s">
        <v>35</v>
      </c>
      <c r="X21" s="256" t="s">
        <v>33</v>
      </c>
      <c r="Y21" s="228" t="s">
        <v>194</v>
      </c>
      <c r="Z21" s="228" t="s">
        <v>195</v>
      </c>
      <c r="AA21" s="193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44</v>
      </c>
      <c r="C22" s="36">
        <v>2</v>
      </c>
      <c r="D22" s="88" t="str">
        <f t="shared" si="1"/>
        <v>GARNIER Axel</v>
      </c>
      <c r="E22" s="35" t="str">
        <f t="shared" si="1"/>
        <v>M</v>
      </c>
      <c r="F22" s="251">
        <v>80</v>
      </c>
      <c r="G22" s="70" t="str">
        <f t="shared" si="2"/>
        <v>NORT ATHLETIC CLUB</v>
      </c>
      <c r="H22" s="82">
        <v>10</v>
      </c>
      <c r="I22" s="83">
        <v>10</v>
      </c>
      <c r="J22" s="83" t="s">
        <v>82</v>
      </c>
      <c r="K22" s="83"/>
      <c r="L22" s="84"/>
      <c r="M22" s="82"/>
      <c r="N22" s="83"/>
      <c r="O22" s="257"/>
      <c r="P22" s="85"/>
      <c r="Q22" s="75">
        <f t="shared" si="3"/>
        <v>20</v>
      </c>
      <c r="R22" s="76"/>
      <c r="S22" s="255"/>
      <c r="T22" s="78">
        <f t="shared" si="4"/>
        <v>100</v>
      </c>
      <c r="U22" s="65"/>
      <c r="W22" s="228" t="s">
        <v>17</v>
      </c>
      <c r="X22" s="228" t="s">
        <v>39</v>
      </c>
      <c r="Y22" s="193" t="s">
        <v>28</v>
      </c>
      <c r="Z22" s="228" t="s">
        <v>40</v>
      </c>
      <c r="AA22" s="193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85</v>
      </c>
      <c r="C23" s="36">
        <v>3</v>
      </c>
      <c r="D23" s="68" t="str">
        <f t="shared" si="1"/>
        <v>BOUTONNET Axel</v>
      </c>
      <c r="E23" s="35" t="str">
        <f t="shared" si="1"/>
        <v>M</v>
      </c>
      <c r="F23" s="251">
        <v>50</v>
      </c>
      <c r="G23" s="70" t="str">
        <f t="shared" si="2"/>
        <v>UNION JUDO LITTORAL VENDEE</v>
      </c>
      <c r="H23" s="82">
        <v>0</v>
      </c>
      <c r="I23" s="83">
        <v>0</v>
      </c>
      <c r="J23" s="83">
        <v>0</v>
      </c>
      <c r="K23" s="83">
        <v>0</v>
      </c>
      <c r="L23" s="84"/>
      <c r="M23" s="82">
        <v>0</v>
      </c>
      <c r="N23" s="83"/>
      <c r="O23" s="257"/>
      <c r="P23" s="85"/>
      <c r="Q23" s="75">
        <f t="shared" si="3"/>
        <v>0</v>
      </c>
      <c r="R23" s="76"/>
      <c r="S23" s="255"/>
      <c r="T23" s="78">
        <f t="shared" si="4"/>
        <v>50</v>
      </c>
      <c r="U23" s="65"/>
      <c r="W23" s="193" t="s">
        <v>196</v>
      </c>
      <c r="X23" s="193" t="s">
        <v>197</v>
      </c>
      <c r="Y23" s="228" t="s">
        <v>38</v>
      </c>
      <c r="Z23" s="256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49</v>
      </c>
      <c r="C24" s="36">
        <v>4</v>
      </c>
      <c r="D24" s="68" t="str">
        <f t="shared" si="1"/>
        <v>POTET Cedric</v>
      </c>
      <c r="E24" s="35" t="str">
        <f t="shared" si="1"/>
        <v>M</v>
      </c>
      <c r="F24" s="251">
        <v>40</v>
      </c>
      <c r="G24" s="70" t="str">
        <f t="shared" si="2"/>
        <v>MPT MONPLAISIR</v>
      </c>
      <c r="H24" s="82">
        <v>0</v>
      </c>
      <c r="I24" s="83">
        <v>0</v>
      </c>
      <c r="J24" s="83">
        <v>10</v>
      </c>
      <c r="K24" s="83">
        <v>10</v>
      </c>
      <c r="L24" s="84">
        <v>0</v>
      </c>
      <c r="M24" s="82"/>
      <c r="N24" s="83"/>
      <c r="O24" s="257"/>
      <c r="P24" s="85"/>
      <c r="Q24" s="75">
        <f t="shared" si="3"/>
        <v>20</v>
      </c>
      <c r="R24" s="76"/>
      <c r="S24" s="255"/>
      <c r="T24" s="78">
        <f t="shared" si="4"/>
        <v>60</v>
      </c>
      <c r="U24" s="65"/>
      <c r="W24" s="228" t="s">
        <v>27</v>
      </c>
      <c r="X24" s="193" t="s">
        <v>34</v>
      </c>
      <c r="Y24" s="228" t="s">
        <v>18</v>
      </c>
      <c r="Z24" s="193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49</v>
      </c>
      <c r="C25" s="36">
        <v>5</v>
      </c>
      <c r="D25" s="68" t="str">
        <f t="shared" si="1"/>
        <v>AHAMADA Fahadi</v>
      </c>
      <c r="E25" s="35" t="str">
        <f t="shared" si="1"/>
        <v>M</v>
      </c>
      <c r="F25" s="251">
        <v>20</v>
      </c>
      <c r="G25" s="70" t="str">
        <f t="shared" si="2"/>
        <v>MPT MONPLAISIR</v>
      </c>
      <c r="H25" s="82">
        <v>0</v>
      </c>
      <c r="I25" s="83">
        <v>10</v>
      </c>
      <c r="J25" s="83">
        <v>10</v>
      </c>
      <c r="K25" s="83">
        <v>10</v>
      </c>
      <c r="L25" s="84"/>
      <c r="M25" s="82"/>
      <c r="N25" s="83"/>
      <c r="O25" s="257"/>
      <c r="P25" s="85"/>
      <c r="Q25" s="75">
        <f t="shared" si="3"/>
        <v>30</v>
      </c>
      <c r="R25" s="76"/>
      <c r="S25" s="255"/>
      <c r="T25" s="78">
        <f t="shared" si="4"/>
        <v>50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49</v>
      </c>
      <c r="C26" s="36">
        <v>6</v>
      </c>
      <c r="D26" s="68" t="str">
        <f t="shared" si="1"/>
        <v>LEFLAEC Jonas</v>
      </c>
      <c r="E26" s="35" t="str">
        <f t="shared" si="1"/>
        <v>M</v>
      </c>
      <c r="F26" s="251">
        <v>60</v>
      </c>
      <c r="G26" s="70" t="str">
        <f t="shared" si="2"/>
        <v>J C MONTREUIL JUIGNE</v>
      </c>
      <c r="H26" s="82">
        <v>10</v>
      </c>
      <c r="I26" s="83">
        <v>0</v>
      </c>
      <c r="J26" s="83">
        <v>0</v>
      </c>
      <c r="K26" s="83">
        <v>0</v>
      </c>
      <c r="L26" s="84">
        <v>0</v>
      </c>
      <c r="M26" s="82"/>
      <c r="N26" s="83"/>
      <c r="O26" s="257"/>
      <c r="P26" s="85"/>
      <c r="Q26" s="75">
        <f t="shared" si="3"/>
        <v>10</v>
      </c>
      <c r="R26" s="76"/>
      <c r="S26" s="255"/>
      <c r="T26" s="78">
        <f t="shared" si="4"/>
        <v>70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49</v>
      </c>
      <c r="C27" s="36">
        <v>7</v>
      </c>
      <c r="D27" s="88" t="str">
        <f t="shared" si="1"/>
        <v>METAYER Jordan</v>
      </c>
      <c r="E27" s="35" t="str">
        <f t="shared" si="1"/>
        <v>M</v>
      </c>
      <c r="F27" s="251">
        <v>94</v>
      </c>
      <c r="G27" s="70" t="str">
        <f t="shared" si="2"/>
        <v>JUDO CLUB DE LA POSSONNIERE</v>
      </c>
      <c r="H27" s="82">
        <v>10</v>
      </c>
      <c r="I27" s="83" t="s">
        <v>82</v>
      </c>
      <c r="J27" s="83"/>
      <c r="K27" s="83"/>
      <c r="L27" s="84"/>
      <c r="M27" s="94"/>
      <c r="N27" s="258"/>
      <c r="O27" s="259"/>
      <c r="P27" s="95"/>
      <c r="Q27" s="75">
        <f t="shared" si="3"/>
        <v>10</v>
      </c>
      <c r="R27" s="76"/>
      <c r="S27" s="255"/>
      <c r="T27" s="78">
        <f t="shared" si="4"/>
        <v>104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49</v>
      </c>
      <c r="C28" s="36">
        <v>8</v>
      </c>
      <c r="D28" s="68" t="str">
        <f t="shared" si="1"/>
        <v>HUMEAU Maxime</v>
      </c>
      <c r="E28" s="35" t="str">
        <f t="shared" si="1"/>
        <v>M</v>
      </c>
      <c r="F28" s="251">
        <v>37</v>
      </c>
      <c r="G28" s="70" t="str">
        <f t="shared" si="2"/>
        <v>KETSUGO ANGERS</v>
      </c>
      <c r="H28" s="82">
        <v>10</v>
      </c>
      <c r="I28" s="83">
        <v>10</v>
      </c>
      <c r="J28" s="83">
        <v>10</v>
      </c>
      <c r="K28" s="83">
        <v>10</v>
      </c>
      <c r="L28" s="84"/>
      <c r="M28" s="82">
        <v>10</v>
      </c>
      <c r="N28" s="83"/>
      <c r="O28" s="257"/>
      <c r="P28" s="85"/>
      <c r="Q28" s="75">
        <f t="shared" si="3"/>
        <v>50</v>
      </c>
      <c r="R28" s="76"/>
      <c r="S28" s="255"/>
      <c r="T28" s="78">
        <f t="shared" si="4"/>
        <v>87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44</v>
      </c>
      <c r="C29" s="36">
        <v>9</v>
      </c>
      <c r="D29" s="68" t="str">
        <f t="shared" si="1"/>
        <v>LAUNAY Guillaume</v>
      </c>
      <c r="E29" s="35" t="str">
        <f t="shared" si="1"/>
        <v>M</v>
      </c>
      <c r="F29" s="251">
        <v>60</v>
      </c>
      <c r="G29" s="70" t="str">
        <f t="shared" si="2"/>
        <v>JUDO ANCENIS</v>
      </c>
      <c r="H29" s="82">
        <v>0</v>
      </c>
      <c r="I29" s="83">
        <v>10</v>
      </c>
      <c r="J29" s="83">
        <v>0</v>
      </c>
      <c r="K29" s="83">
        <v>10</v>
      </c>
      <c r="L29" s="84"/>
      <c r="M29" s="82">
        <v>10</v>
      </c>
      <c r="N29" s="83"/>
      <c r="O29" s="257"/>
      <c r="P29" s="85"/>
      <c r="Q29" s="75">
        <f t="shared" si="3"/>
        <v>30</v>
      </c>
      <c r="R29" s="76"/>
      <c r="S29" s="255"/>
      <c r="T29" s="78">
        <f t="shared" si="4"/>
        <v>90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PC</v>
      </c>
      <c r="B30" s="35">
        <f t="shared" si="0"/>
        <v>79</v>
      </c>
      <c r="C30" s="36">
        <v>10</v>
      </c>
      <c r="D30" s="68" t="str">
        <f t="shared" si="1"/>
        <v>POPPLETON Pierre</v>
      </c>
      <c r="E30" s="35" t="str">
        <f t="shared" si="1"/>
        <v>M</v>
      </c>
      <c r="F30" s="251">
        <v>27</v>
      </c>
      <c r="G30" s="70" t="str">
        <f t="shared" si="2"/>
        <v>JC DU BOCAGE BRESSUIRAIS</v>
      </c>
      <c r="H30" s="98">
        <v>0</v>
      </c>
      <c r="I30" s="99">
        <v>0</v>
      </c>
      <c r="J30" s="99">
        <v>0</v>
      </c>
      <c r="K30" s="99">
        <v>10</v>
      </c>
      <c r="L30" s="100">
        <v>0</v>
      </c>
      <c r="M30" s="98"/>
      <c r="N30" s="99"/>
      <c r="O30" s="264"/>
      <c r="P30" s="101"/>
      <c r="Q30" s="102">
        <f t="shared" si="3"/>
        <v>10</v>
      </c>
      <c r="R30" s="103"/>
      <c r="S30" s="255"/>
      <c r="T30" s="78">
        <f t="shared" si="4"/>
        <v>37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21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/>
      <c r="P32" s="109">
        <v>8</v>
      </c>
      <c r="Q32" s="109">
        <v>9</v>
      </c>
      <c r="R32" s="109">
        <v>10</v>
      </c>
      <c r="S32" s="109">
        <v>11</v>
      </c>
      <c r="T32" s="109">
        <v>12</v>
      </c>
      <c r="U32" s="109"/>
      <c r="V32" s="109">
        <v>13</v>
      </c>
      <c r="W32" s="109">
        <v>14</v>
      </c>
      <c r="X32" s="109"/>
      <c r="Y32" s="109"/>
      <c r="Z32" s="109">
        <v>15</v>
      </c>
      <c r="AA32" s="109"/>
      <c r="AB32" s="109"/>
      <c r="AC32" s="109">
        <v>16</v>
      </c>
      <c r="AD32" s="109">
        <v>17</v>
      </c>
      <c r="AE32" s="109">
        <v>18</v>
      </c>
      <c r="AF32" s="109">
        <v>19</v>
      </c>
      <c r="AG32" s="110"/>
      <c r="AH32" s="110">
        <v>20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>
        <v>21</v>
      </c>
      <c r="AU32" s="110"/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/>
      <c r="P33" s="109">
        <v>2</v>
      </c>
      <c r="Q33" s="109">
        <v>2</v>
      </c>
      <c r="R33" s="109">
        <v>3</v>
      </c>
      <c r="S33" s="109">
        <v>2</v>
      </c>
      <c r="T33" s="109">
        <v>3</v>
      </c>
      <c r="U33" s="109"/>
      <c r="V33" s="109">
        <v>4</v>
      </c>
      <c r="W33" s="109">
        <v>4</v>
      </c>
      <c r="X33" s="109"/>
      <c r="Y33" s="109"/>
      <c r="Z33" s="109">
        <v>3</v>
      </c>
      <c r="AA33" s="109"/>
      <c r="AB33" s="109"/>
      <c r="AC33" s="109">
        <v>5</v>
      </c>
      <c r="AD33" s="109">
        <v>4</v>
      </c>
      <c r="AE33" s="109">
        <v>5</v>
      </c>
      <c r="AF33" s="109">
        <v>4</v>
      </c>
      <c r="AG33" s="110"/>
      <c r="AH33" s="110">
        <v>1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>
        <v>1</v>
      </c>
      <c r="AU33" s="110"/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/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/>
      <c r="V34" s="109">
        <v>3</v>
      </c>
      <c r="W34" s="109">
        <v>3</v>
      </c>
      <c r="X34" s="109"/>
      <c r="Y34" s="109"/>
      <c r="Z34" s="109">
        <v>4</v>
      </c>
      <c r="AA34" s="109"/>
      <c r="AB34" s="109"/>
      <c r="AC34" s="109">
        <v>4</v>
      </c>
      <c r="AD34" s="109">
        <v>4</v>
      </c>
      <c r="AE34" s="109">
        <v>4</v>
      </c>
      <c r="AF34" s="109">
        <v>5</v>
      </c>
      <c r="AG34" s="110"/>
      <c r="AH34" s="110">
        <v>1</v>
      </c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>
        <v>1</v>
      </c>
      <c r="AU34" s="110"/>
      <c r="AV34" s="110"/>
      <c r="AW34" s="110"/>
      <c r="AX34" s="110"/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">
    <tabColor indexed="12"/>
    <pageSetUpPr fitToPage="1"/>
  </sheetPr>
  <dimension ref="A1:AZ34"/>
  <sheetViews>
    <sheetView zoomScale="83" zoomScaleNormal="83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35" width="4.00390625" style="233" hidden="1" customWidth="1"/>
    <col min="36" max="36" width="4.00390625" style="233" customWidth="1"/>
    <col min="37" max="39" width="4.00390625" style="233" hidden="1" customWidth="1"/>
    <col min="40" max="40" width="4.00390625" style="233" customWidth="1"/>
    <col min="41" max="50" width="4.00390625" style="233" hidden="1" customWidth="1"/>
    <col min="51" max="51" width="4.00390625" style="233" customWidth="1"/>
    <col min="52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302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91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31" t="s">
        <v>188</v>
      </c>
      <c r="U8" s="29" t="s">
        <v>26</v>
      </c>
      <c r="V8" s="29" t="s">
        <v>189</v>
      </c>
      <c r="W8" s="31" t="s">
        <v>19</v>
      </c>
      <c r="X8" s="31" t="s">
        <v>190</v>
      </c>
      <c r="Y8" s="29" t="s">
        <v>37</v>
      </c>
      <c r="Z8" s="29" t="s">
        <v>32</v>
      </c>
      <c r="AA8" s="31" t="s">
        <v>30</v>
      </c>
      <c r="AB8" s="29" t="s">
        <v>31</v>
      </c>
      <c r="AC8" s="29" t="s">
        <v>191</v>
      </c>
      <c r="AD8" s="30" t="s">
        <v>29</v>
      </c>
      <c r="AE8" s="242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228" t="s">
        <v>195</v>
      </c>
      <c r="AK8" s="33" t="s">
        <v>16</v>
      </c>
      <c r="AL8" s="33" t="s">
        <v>17</v>
      </c>
      <c r="AM8" s="33" t="s">
        <v>39</v>
      </c>
      <c r="AN8" s="27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27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49</v>
      </c>
      <c r="C9" s="36">
        <v>1</v>
      </c>
      <c r="D9" s="44" t="s">
        <v>303</v>
      </c>
      <c r="E9" s="35" t="s">
        <v>45</v>
      </c>
      <c r="F9" s="35">
        <v>60</v>
      </c>
      <c r="G9" s="38" t="s">
        <v>304</v>
      </c>
      <c r="H9" s="41" t="s">
        <v>56</v>
      </c>
      <c r="I9" s="40"/>
      <c r="J9" s="40"/>
      <c r="K9" s="40"/>
      <c r="L9" s="40"/>
      <c r="M9" s="41" t="s">
        <v>47</v>
      </c>
      <c r="N9" s="40"/>
      <c r="O9" s="40"/>
      <c r="P9" s="40"/>
      <c r="Q9" s="40"/>
      <c r="R9" s="41" t="s">
        <v>48</v>
      </c>
      <c r="S9" s="40"/>
      <c r="T9" s="40"/>
      <c r="U9" s="40"/>
      <c r="V9" s="40"/>
      <c r="W9" s="41"/>
      <c r="X9" s="40"/>
      <c r="Y9" s="40"/>
      <c r="Z9" s="40"/>
      <c r="AA9" s="41"/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85</v>
      </c>
      <c r="C10" s="36">
        <v>2</v>
      </c>
      <c r="D10" s="37" t="s">
        <v>305</v>
      </c>
      <c r="E10" s="35" t="s">
        <v>45</v>
      </c>
      <c r="F10" s="35">
        <v>60</v>
      </c>
      <c r="G10" s="38" t="s">
        <v>233</v>
      </c>
      <c r="H10" s="40"/>
      <c r="I10" s="40"/>
      <c r="J10" s="41" t="s">
        <v>48</v>
      </c>
      <c r="K10" s="40"/>
      <c r="L10" s="40"/>
      <c r="M10" s="40"/>
      <c r="N10" s="40"/>
      <c r="O10" s="41" t="s">
        <v>47</v>
      </c>
      <c r="P10" s="40"/>
      <c r="Q10" s="40"/>
      <c r="R10" s="40"/>
      <c r="S10" s="41" t="s">
        <v>47</v>
      </c>
      <c r="T10" s="40"/>
      <c r="U10" s="40"/>
      <c r="V10" s="40"/>
      <c r="W10" s="40"/>
      <c r="X10" s="40"/>
      <c r="Y10" s="41" t="s">
        <v>47</v>
      </c>
      <c r="Z10" s="40"/>
      <c r="AA10" s="40"/>
      <c r="AB10" s="41" t="s">
        <v>47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102</v>
      </c>
      <c r="B11" s="35">
        <v>37</v>
      </c>
      <c r="C11" s="36">
        <v>3</v>
      </c>
      <c r="D11" s="37" t="s">
        <v>306</v>
      </c>
      <c r="E11" s="35" t="s">
        <v>45</v>
      </c>
      <c r="F11" s="35">
        <v>60</v>
      </c>
      <c r="G11" s="38" t="s">
        <v>135</v>
      </c>
      <c r="H11" s="41" t="s">
        <v>47</v>
      </c>
      <c r="I11" s="40"/>
      <c r="J11" s="40"/>
      <c r="K11" s="40"/>
      <c r="L11" s="40"/>
      <c r="M11" s="40"/>
      <c r="N11" s="40"/>
      <c r="O11" s="40"/>
      <c r="P11" s="41" t="s">
        <v>47</v>
      </c>
      <c r="Q11" s="40"/>
      <c r="R11" s="40"/>
      <c r="S11" s="40"/>
      <c r="T11" s="40"/>
      <c r="U11" s="41" t="s">
        <v>47</v>
      </c>
      <c r="V11" s="40"/>
      <c r="W11" s="40"/>
      <c r="X11" s="40"/>
      <c r="Y11" s="40"/>
      <c r="Z11" s="41" t="s">
        <v>47</v>
      </c>
      <c r="AA11" s="40"/>
      <c r="AB11" s="40"/>
      <c r="AC11" s="40"/>
      <c r="AD11" s="41" t="s">
        <v>48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72</v>
      </c>
      <c r="C12" s="36">
        <v>4</v>
      </c>
      <c r="D12" s="37" t="s">
        <v>307</v>
      </c>
      <c r="E12" s="35" t="s">
        <v>45</v>
      </c>
      <c r="F12" s="35">
        <v>61</v>
      </c>
      <c r="G12" s="38" t="s">
        <v>308</v>
      </c>
      <c r="H12" s="40"/>
      <c r="I12" s="40"/>
      <c r="J12" s="41" t="s">
        <v>47</v>
      </c>
      <c r="K12" s="40"/>
      <c r="L12" s="40"/>
      <c r="M12" s="40"/>
      <c r="N12" s="41" t="s">
        <v>101</v>
      </c>
      <c r="O12" s="40"/>
      <c r="P12" s="40"/>
      <c r="Q12" s="40"/>
      <c r="R12" s="41" t="s">
        <v>64</v>
      </c>
      <c r="S12" s="40"/>
      <c r="T12" s="40"/>
      <c r="U12" s="40"/>
      <c r="V12" s="41" t="s">
        <v>48</v>
      </c>
      <c r="W12" s="40"/>
      <c r="X12" s="40"/>
      <c r="Y12" s="40"/>
      <c r="Z12" s="40"/>
      <c r="AA12" s="40"/>
      <c r="AB12" s="40"/>
      <c r="AC12" s="40"/>
      <c r="AD12" s="40"/>
      <c r="AE12" s="41"/>
      <c r="AF12" s="40"/>
      <c r="AG12" s="43"/>
      <c r="AH12" s="43"/>
      <c r="AI12" s="43"/>
      <c r="AJ12" s="43"/>
      <c r="AK12" s="43"/>
      <c r="AL12" s="42"/>
      <c r="AM12" s="42"/>
      <c r="AN12" s="42" t="s">
        <v>68</v>
      </c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72</v>
      </c>
      <c r="C13" s="36">
        <v>5</v>
      </c>
      <c r="D13" s="44" t="s">
        <v>309</v>
      </c>
      <c r="E13" s="35" t="s">
        <v>45</v>
      </c>
      <c r="F13" s="35">
        <v>62</v>
      </c>
      <c r="G13" s="38" t="s">
        <v>308</v>
      </c>
      <c r="H13" s="40"/>
      <c r="I13" s="40"/>
      <c r="J13" s="40"/>
      <c r="K13" s="41" t="s">
        <v>47</v>
      </c>
      <c r="L13" s="40"/>
      <c r="M13" s="40"/>
      <c r="N13" s="40"/>
      <c r="O13" s="40"/>
      <c r="P13" s="41" t="s">
        <v>48</v>
      </c>
      <c r="Q13" s="40"/>
      <c r="R13" s="40"/>
      <c r="S13" s="40"/>
      <c r="T13" s="40"/>
      <c r="U13" s="40"/>
      <c r="V13" s="40"/>
      <c r="W13" s="41"/>
      <c r="X13" s="40"/>
      <c r="Y13" s="40"/>
      <c r="Z13" s="40"/>
      <c r="AA13" s="40"/>
      <c r="AB13" s="41" t="s">
        <v>48</v>
      </c>
      <c r="AC13" s="40"/>
      <c r="AD13" s="40"/>
      <c r="AE13" s="40"/>
      <c r="AF13" s="41" t="s">
        <v>48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72</v>
      </c>
      <c r="C14" s="36">
        <v>6</v>
      </c>
      <c r="D14" s="37" t="s">
        <v>310</v>
      </c>
      <c r="E14" s="35" t="s">
        <v>45</v>
      </c>
      <c r="F14" s="35">
        <v>61</v>
      </c>
      <c r="G14" s="38" t="s">
        <v>311</v>
      </c>
      <c r="H14" s="40"/>
      <c r="I14" s="40"/>
      <c r="J14" s="40"/>
      <c r="K14" s="40"/>
      <c r="L14" s="40"/>
      <c r="M14" s="41" t="s">
        <v>64</v>
      </c>
      <c r="N14" s="40"/>
      <c r="O14" s="40"/>
      <c r="P14" s="40"/>
      <c r="Q14" s="41" t="s">
        <v>47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 t="s">
        <v>47</v>
      </c>
      <c r="AA14" s="40"/>
      <c r="AB14" s="40"/>
      <c r="AC14" s="41" t="s">
        <v>64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49</v>
      </c>
      <c r="C15" s="36">
        <v>7</v>
      </c>
      <c r="D15" s="37" t="s">
        <v>312</v>
      </c>
      <c r="E15" s="35" t="s">
        <v>45</v>
      </c>
      <c r="F15" s="35">
        <v>62</v>
      </c>
      <c r="G15" s="38" t="s">
        <v>313</v>
      </c>
      <c r="H15" s="40"/>
      <c r="I15" s="40"/>
      <c r="J15" s="40"/>
      <c r="K15" s="40"/>
      <c r="L15" s="41" t="s">
        <v>47</v>
      </c>
      <c r="M15" s="40"/>
      <c r="N15" s="40"/>
      <c r="O15" s="41" t="s">
        <v>52</v>
      </c>
      <c r="P15" s="40"/>
      <c r="Q15" s="40"/>
      <c r="R15" s="40"/>
      <c r="S15" s="40"/>
      <c r="T15" s="40"/>
      <c r="U15" s="41" t="s">
        <v>101</v>
      </c>
      <c r="V15" s="40"/>
      <c r="W15" s="40"/>
      <c r="X15" s="41"/>
      <c r="Y15" s="40"/>
      <c r="Z15" s="40"/>
      <c r="AA15" s="41"/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 t="s">
        <v>49</v>
      </c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 t="s">
        <v>47</v>
      </c>
      <c r="AZ15" s="43"/>
    </row>
    <row r="16" spans="1:52" s="34" customFormat="1" ht="24.75" customHeight="1">
      <c r="A16" s="35" t="s">
        <v>43</v>
      </c>
      <c r="B16" s="35">
        <v>53</v>
      </c>
      <c r="C16" s="36">
        <v>8</v>
      </c>
      <c r="D16" s="37" t="s">
        <v>314</v>
      </c>
      <c r="E16" s="35" t="s">
        <v>45</v>
      </c>
      <c r="F16" s="35">
        <v>62</v>
      </c>
      <c r="G16" s="38" t="s">
        <v>315</v>
      </c>
      <c r="H16" s="40"/>
      <c r="I16" s="41" t="s">
        <v>47</v>
      </c>
      <c r="J16" s="40"/>
      <c r="K16" s="40"/>
      <c r="L16" s="40"/>
      <c r="M16" s="40"/>
      <c r="N16" s="41" t="s">
        <v>47</v>
      </c>
      <c r="O16" s="40"/>
      <c r="P16" s="40"/>
      <c r="Q16" s="40"/>
      <c r="R16" s="40"/>
      <c r="S16" s="40"/>
      <c r="T16" s="41"/>
      <c r="U16" s="40"/>
      <c r="V16" s="40"/>
      <c r="W16" s="40"/>
      <c r="X16" s="40"/>
      <c r="Y16" s="41" t="s">
        <v>52</v>
      </c>
      <c r="Z16" s="40"/>
      <c r="AA16" s="40"/>
      <c r="AB16" s="40"/>
      <c r="AC16" s="40"/>
      <c r="AD16" s="41" t="s">
        <v>47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 t="s">
        <v>48</v>
      </c>
      <c r="AZ16" s="43"/>
    </row>
    <row r="17" spans="1:52" s="34" customFormat="1" ht="24.75" customHeight="1">
      <c r="A17" s="35" t="s">
        <v>43</v>
      </c>
      <c r="B17" s="35">
        <v>44</v>
      </c>
      <c r="C17" s="36">
        <v>9</v>
      </c>
      <c r="D17" s="44" t="s">
        <v>316</v>
      </c>
      <c r="E17" s="35" t="s">
        <v>45</v>
      </c>
      <c r="F17" s="35">
        <v>62</v>
      </c>
      <c r="G17" s="38" t="s">
        <v>317</v>
      </c>
      <c r="H17" s="40"/>
      <c r="I17" s="40"/>
      <c r="J17" s="40"/>
      <c r="K17" s="41" t="s">
        <v>68</v>
      </c>
      <c r="L17" s="40"/>
      <c r="M17" s="40"/>
      <c r="N17" s="40"/>
      <c r="O17" s="40"/>
      <c r="P17" s="40"/>
      <c r="Q17" s="41" t="s">
        <v>49</v>
      </c>
      <c r="R17" s="40"/>
      <c r="S17" s="40"/>
      <c r="T17" s="41"/>
      <c r="U17" s="40"/>
      <c r="V17" s="40"/>
      <c r="W17" s="40"/>
      <c r="X17" s="41"/>
      <c r="Y17" s="40"/>
      <c r="Z17" s="40"/>
      <c r="AA17" s="40"/>
      <c r="AB17" s="40"/>
      <c r="AC17" s="40"/>
      <c r="AD17" s="40"/>
      <c r="AE17" s="41"/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44</v>
      </c>
      <c r="C18" s="36">
        <v>10</v>
      </c>
      <c r="D18" s="37" t="s">
        <v>318</v>
      </c>
      <c r="E18" s="35" t="s">
        <v>45</v>
      </c>
      <c r="F18" s="35">
        <v>63</v>
      </c>
      <c r="G18" s="38" t="s">
        <v>139</v>
      </c>
      <c r="H18" s="40"/>
      <c r="I18" s="41" t="s">
        <v>48</v>
      </c>
      <c r="J18" s="40"/>
      <c r="K18" s="40"/>
      <c r="L18" s="41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47</v>
      </c>
      <c r="W18" s="40"/>
      <c r="X18" s="40"/>
      <c r="Y18" s="40"/>
      <c r="Z18" s="40"/>
      <c r="AA18" s="40"/>
      <c r="AB18" s="40"/>
      <c r="AC18" s="41" t="s">
        <v>64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49</v>
      </c>
      <c r="C21" s="36">
        <v>1</v>
      </c>
      <c r="D21" s="88" t="str">
        <f aca="true" t="shared" si="1" ref="D21:E30">D9</f>
        <v>ROY Julien</v>
      </c>
      <c r="E21" s="35" t="str">
        <f t="shared" si="1"/>
        <v>M</v>
      </c>
      <c r="F21" s="251">
        <v>85</v>
      </c>
      <c r="G21" s="70" t="str">
        <f aca="true" t="shared" si="2" ref="G21:G30">G9</f>
        <v>ALLIANCE MAINE ET LOIRE JUDO</v>
      </c>
      <c r="H21" s="71">
        <v>10</v>
      </c>
      <c r="I21" s="72">
        <v>0</v>
      </c>
      <c r="J21" s="72">
        <v>10</v>
      </c>
      <c r="K21" s="72" t="s">
        <v>82</v>
      </c>
      <c r="L21" s="73"/>
      <c r="M21" s="71"/>
      <c r="N21" s="72"/>
      <c r="O21" s="252"/>
      <c r="P21" s="74"/>
      <c r="Q21" s="253">
        <f aca="true" t="shared" si="3" ref="Q21:Q30">SUM(H21:P21)</f>
        <v>20</v>
      </c>
      <c r="R21" s="254"/>
      <c r="S21" s="255"/>
      <c r="T21" s="78">
        <f aca="true" t="shared" si="4" ref="T21:T30">SUM(F21,Q21)</f>
        <v>105</v>
      </c>
      <c r="U21" s="65"/>
      <c r="W21" s="193" t="s">
        <v>35</v>
      </c>
      <c r="X21" s="193" t="s">
        <v>33</v>
      </c>
      <c r="Y21" s="193" t="s">
        <v>194</v>
      </c>
      <c r="Z21" s="256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85</v>
      </c>
      <c r="C22" s="36">
        <v>2</v>
      </c>
      <c r="D22" s="68" t="str">
        <f t="shared" si="1"/>
        <v>SIMONIN Kevin</v>
      </c>
      <c r="E22" s="35" t="str">
        <f t="shared" si="1"/>
        <v>M</v>
      </c>
      <c r="F22" s="251">
        <v>27</v>
      </c>
      <c r="G22" s="70" t="str">
        <f t="shared" si="2"/>
        <v>JUDO CLUB COMMEQUIERS</v>
      </c>
      <c r="H22" s="82">
        <v>10</v>
      </c>
      <c r="I22" s="83">
        <v>0</v>
      </c>
      <c r="J22" s="83">
        <v>0</v>
      </c>
      <c r="K22" s="83">
        <v>0</v>
      </c>
      <c r="L22" s="84">
        <v>0</v>
      </c>
      <c r="M22" s="82"/>
      <c r="N22" s="83"/>
      <c r="O22" s="257"/>
      <c r="P22" s="85"/>
      <c r="Q22" s="75">
        <f t="shared" si="3"/>
        <v>10</v>
      </c>
      <c r="R22" s="76"/>
      <c r="S22" s="255"/>
      <c r="T22" s="78">
        <f t="shared" si="4"/>
        <v>37</v>
      </c>
      <c r="U22" s="65"/>
      <c r="W22" s="193" t="s">
        <v>17</v>
      </c>
      <c r="X22" s="228" t="s">
        <v>39</v>
      </c>
      <c r="Y22" s="256" t="s">
        <v>28</v>
      </c>
      <c r="Z22" s="193" t="s">
        <v>40</v>
      </c>
      <c r="AA22" s="193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TBO</v>
      </c>
      <c r="B23" s="35">
        <f t="shared" si="0"/>
        <v>37</v>
      </c>
      <c r="C23" s="36">
        <v>3</v>
      </c>
      <c r="D23" s="68" t="str">
        <f t="shared" si="1"/>
        <v>TURQUAIS Louis</v>
      </c>
      <c r="E23" s="35" t="str">
        <f t="shared" si="1"/>
        <v>M</v>
      </c>
      <c r="F23" s="251">
        <v>47</v>
      </c>
      <c r="G23" s="70" t="str">
        <f t="shared" si="2"/>
        <v>J.C.DESCARTES</v>
      </c>
      <c r="H23" s="82">
        <v>0</v>
      </c>
      <c r="I23" s="83">
        <v>0</v>
      </c>
      <c r="J23" s="83">
        <v>0</v>
      </c>
      <c r="K23" s="83">
        <v>0</v>
      </c>
      <c r="L23" s="84">
        <v>10</v>
      </c>
      <c r="M23" s="82"/>
      <c r="N23" s="83"/>
      <c r="O23" s="257"/>
      <c r="P23" s="85"/>
      <c r="Q23" s="75">
        <f t="shared" si="3"/>
        <v>10</v>
      </c>
      <c r="R23" s="76"/>
      <c r="S23" s="255"/>
      <c r="T23" s="78">
        <f t="shared" si="4"/>
        <v>57</v>
      </c>
      <c r="U23" s="65"/>
      <c r="W23" s="193" t="s">
        <v>196</v>
      </c>
      <c r="X23" s="228" t="s">
        <v>197</v>
      </c>
      <c r="Y23" s="228" t="s">
        <v>38</v>
      </c>
      <c r="Z23" s="193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72</v>
      </c>
      <c r="C24" s="36">
        <v>4</v>
      </c>
      <c r="D24" s="229" t="str">
        <f t="shared" si="1"/>
        <v>FOURNIER Sulyvan</v>
      </c>
      <c r="E24" s="35" t="str">
        <f t="shared" si="1"/>
        <v>M</v>
      </c>
      <c r="F24" s="251">
        <v>50</v>
      </c>
      <c r="G24" s="70" t="str">
        <f t="shared" si="2"/>
        <v>JUDO CLUB SABOLIEN</v>
      </c>
      <c r="H24" s="82">
        <v>0</v>
      </c>
      <c r="I24" s="83">
        <v>10</v>
      </c>
      <c r="J24" s="83">
        <v>0</v>
      </c>
      <c r="K24" s="83">
        <v>10</v>
      </c>
      <c r="L24" s="84"/>
      <c r="M24" s="82">
        <v>0</v>
      </c>
      <c r="N24" s="83"/>
      <c r="O24" s="257"/>
      <c r="P24" s="85"/>
      <c r="Q24" s="75">
        <f t="shared" si="3"/>
        <v>20</v>
      </c>
      <c r="R24" s="76"/>
      <c r="S24" s="255"/>
      <c r="T24" s="78">
        <f t="shared" si="4"/>
        <v>70</v>
      </c>
      <c r="U24" s="65"/>
      <c r="W24" s="193" t="s">
        <v>27</v>
      </c>
      <c r="X24" s="228" t="s">
        <v>34</v>
      </c>
      <c r="Y24" s="228" t="s">
        <v>18</v>
      </c>
      <c r="Z24" s="256" t="s">
        <v>42</v>
      </c>
      <c r="AA24" s="193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72</v>
      </c>
      <c r="C25" s="36">
        <v>5</v>
      </c>
      <c r="D25" s="88" t="str">
        <f t="shared" si="1"/>
        <v>MARCHAND Joris</v>
      </c>
      <c r="E25" s="35" t="str">
        <f t="shared" si="1"/>
        <v>M</v>
      </c>
      <c r="F25" s="251">
        <v>77</v>
      </c>
      <c r="G25" s="70" t="str">
        <f t="shared" si="2"/>
        <v>JUDO CLUB SABOLIEN</v>
      </c>
      <c r="H25" s="82">
        <v>0</v>
      </c>
      <c r="I25" s="83">
        <v>10</v>
      </c>
      <c r="J25" s="83">
        <v>10</v>
      </c>
      <c r="K25" s="83">
        <v>10</v>
      </c>
      <c r="L25" s="84" t="s">
        <v>82</v>
      </c>
      <c r="M25" s="82"/>
      <c r="N25" s="83"/>
      <c r="O25" s="257"/>
      <c r="P25" s="85"/>
      <c r="Q25" s="75">
        <f t="shared" si="3"/>
        <v>30</v>
      </c>
      <c r="R25" s="76"/>
      <c r="S25" s="255"/>
      <c r="T25" s="78">
        <f t="shared" si="4"/>
        <v>107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72</v>
      </c>
      <c r="C26" s="36">
        <v>6</v>
      </c>
      <c r="D26" s="68" t="str">
        <f t="shared" si="1"/>
        <v>LEGUAY Tanguy</v>
      </c>
      <c r="E26" s="35" t="str">
        <f t="shared" si="1"/>
        <v>M</v>
      </c>
      <c r="F26" s="251">
        <v>30</v>
      </c>
      <c r="G26" s="70" t="str">
        <f t="shared" si="2"/>
        <v>LOISIRS LAIGNE SAINT GERVAIS</v>
      </c>
      <c r="H26" s="82">
        <v>0</v>
      </c>
      <c r="I26" s="83">
        <v>0</v>
      </c>
      <c r="J26" s="83">
        <v>0</v>
      </c>
      <c r="K26" s="83">
        <v>0</v>
      </c>
      <c r="L26" s="84">
        <v>0</v>
      </c>
      <c r="M26" s="82"/>
      <c r="N26" s="83"/>
      <c r="O26" s="257"/>
      <c r="P26" s="85"/>
      <c r="Q26" s="75">
        <f t="shared" si="3"/>
        <v>0</v>
      </c>
      <c r="R26" s="76"/>
      <c r="S26" s="255"/>
      <c r="T26" s="78">
        <f t="shared" si="4"/>
        <v>30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49</v>
      </c>
      <c r="C27" s="36">
        <v>7</v>
      </c>
      <c r="D27" s="68" t="str">
        <f t="shared" si="1"/>
        <v>GRANGIEN Matthias</v>
      </c>
      <c r="E27" s="35" t="str">
        <f t="shared" si="1"/>
        <v>M</v>
      </c>
      <c r="F27" s="251">
        <v>10</v>
      </c>
      <c r="G27" s="70" t="str">
        <f t="shared" si="2"/>
        <v>OLYMPIQUE JUDO CHEMILLE</v>
      </c>
      <c r="H27" s="82">
        <v>0</v>
      </c>
      <c r="I27" s="83">
        <v>10</v>
      </c>
      <c r="J27" s="83">
        <v>10</v>
      </c>
      <c r="K27" s="83"/>
      <c r="L27" s="84"/>
      <c r="M27" s="94">
        <v>0</v>
      </c>
      <c r="N27" s="258">
        <v>0</v>
      </c>
      <c r="O27" s="259"/>
      <c r="P27" s="95"/>
      <c r="Q27" s="75">
        <f t="shared" si="3"/>
        <v>20</v>
      </c>
      <c r="R27" s="76"/>
      <c r="S27" s="255"/>
      <c r="T27" s="78">
        <f t="shared" si="4"/>
        <v>30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53</v>
      </c>
      <c r="C28" s="36">
        <v>8</v>
      </c>
      <c r="D28" s="68" t="str">
        <f t="shared" si="1"/>
        <v>LAMBERT Alexandre</v>
      </c>
      <c r="E28" s="35" t="str">
        <f t="shared" si="1"/>
        <v>M</v>
      </c>
      <c r="F28" s="251">
        <v>0</v>
      </c>
      <c r="G28" s="70" t="str">
        <f t="shared" si="2"/>
        <v>JUDO LOISIRS LAVAL AVESNIERES</v>
      </c>
      <c r="H28" s="82">
        <v>0</v>
      </c>
      <c r="I28" s="83">
        <v>0</v>
      </c>
      <c r="J28" s="83">
        <v>10</v>
      </c>
      <c r="K28" s="83">
        <v>0</v>
      </c>
      <c r="L28" s="84"/>
      <c r="M28" s="82">
        <v>10</v>
      </c>
      <c r="N28" s="83"/>
      <c r="O28" s="257"/>
      <c r="P28" s="85"/>
      <c r="Q28" s="75">
        <f t="shared" si="3"/>
        <v>20</v>
      </c>
      <c r="R28" s="76"/>
      <c r="S28" s="255"/>
      <c r="T28" s="78">
        <f t="shared" si="4"/>
        <v>20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44</v>
      </c>
      <c r="C29" s="36">
        <v>9</v>
      </c>
      <c r="D29" s="88" t="str">
        <f t="shared" si="1"/>
        <v>RAMPON Yoann</v>
      </c>
      <c r="E29" s="35" t="str">
        <f t="shared" si="1"/>
        <v>M</v>
      </c>
      <c r="F29" s="251">
        <v>90</v>
      </c>
      <c r="G29" s="70" t="str">
        <f t="shared" si="2"/>
        <v>JUDO CLUB CARQUEFOU</v>
      </c>
      <c r="H29" s="82">
        <v>7</v>
      </c>
      <c r="I29" s="83">
        <v>7</v>
      </c>
      <c r="J29" s="83" t="s">
        <v>82</v>
      </c>
      <c r="K29" s="83"/>
      <c r="L29" s="84"/>
      <c r="M29" s="82"/>
      <c r="N29" s="83"/>
      <c r="O29" s="257"/>
      <c r="P29" s="85"/>
      <c r="Q29" s="75">
        <f t="shared" si="3"/>
        <v>14</v>
      </c>
      <c r="R29" s="76"/>
      <c r="S29" s="255"/>
      <c r="T29" s="78">
        <f t="shared" si="4"/>
        <v>104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44</v>
      </c>
      <c r="C30" s="36">
        <v>10</v>
      </c>
      <c r="D30" s="229" t="str">
        <f t="shared" si="1"/>
        <v>DEROEF Jeremy</v>
      </c>
      <c r="E30" s="35" t="str">
        <f t="shared" si="1"/>
        <v>M</v>
      </c>
      <c r="F30" s="251">
        <v>40</v>
      </c>
      <c r="G30" s="70" t="str">
        <f t="shared" si="2"/>
        <v>DOJO COUERONNAIS</v>
      </c>
      <c r="H30" s="98">
        <v>10</v>
      </c>
      <c r="I30" s="99">
        <v>10</v>
      </c>
      <c r="J30" s="99">
        <v>0</v>
      </c>
      <c r="K30" s="99">
        <v>0</v>
      </c>
      <c r="L30" s="100">
        <v>0</v>
      </c>
      <c r="M30" s="98"/>
      <c r="N30" s="99"/>
      <c r="O30" s="264"/>
      <c r="P30" s="101"/>
      <c r="Q30" s="102">
        <f t="shared" si="3"/>
        <v>20</v>
      </c>
      <c r="R30" s="103"/>
      <c r="S30" s="255"/>
      <c r="T30" s="78">
        <f t="shared" si="4"/>
        <v>60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22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>
        <v>11</v>
      </c>
      <c r="S32" s="109">
        <v>12</v>
      </c>
      <c r="T32" s="109"/>
      <c r="U32" s="109">
        <v>13</v>
      </c>
      <c r="V32" s="109">
        <v>14</v>
      </c>
      <c r="W32" s="109"/>
      <c r="X32" s="109"/>
      <c r="Y32" s="109">
        <v>15</v>
      </c>
      <c r="Z32" s="109">
        <v>16</v>
      </c>
      <c r="AA32" s="109"/>
      <c r="AB32" s="109">
        <v>17</v>
      </c>
      <c r="AC32" s="109">
        <v>18</v>
      </c>
      <c r="AD32" s="109">
        <v>19</v>
      </c>
      <c r="AE32" s="109"/>
      <c r="AF32" s="109">
        <v>20</v>
      </c>
      <c r="AG32" s="110"/>
      <c r="AH32" s="110"/>
      <c r="AI32" s="110"/>
      <c r="AJ32" s="110"/>
      <c r="AK32" s="110"/>
      <c r="AL32" s="110"/>
      <c r="AM32" s="110"/>
      <c r="AN32" s="110">
        <v>21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>
        <v>22</v>
      </c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/>
      <c r="U33" s="109">
        <v>3</v>
      </c>
      <c r="V33" s="109">
        <v>4</v>
      </c>
      <c r="W33" s="109"/>
      <c r="X33" s="109"/>
      <c r="Y33" s="109">
        <v>4</v>
      </c>
      <c r="Z33" s="109">
        <v>4</v>
      </c>
      <c r="AA33" s="109"/>
      <c r="AB33" s="109">
        <v>5</v>
      </c>
      <c r="AC33" s="109">
        <v>5</v>
      </c>
      <c r="AD33" s="109">
        <v>5</v>
      </c>
      <c r="AE33" s="109"/>
      <c r="AF33" s="109">
        <v>4</v>
      </c>
      <c r="AG33" s="110"/>
      <c r="AH33" s="110"/>
      <c r="AI33" s="110"/>
      <c r="AJ33" s="110"/>
      <c r="AK33" s="110"/>
      <c r="AL33" s="110"/>
      <c r="AM33" s="110"/>
      <c r="AN33" s="110">
        <v>1</v>
      </c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>
        <v>2</v>
      </c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/>
      <c r="U34" s="109">
        <v>3</v>
      </c>
      <c r="V34" s="109">
        <v>3</v>
      </c>
      <c r="W34" s="109"/>
      <c r="X34" s="109"/>
      <c r="Y34" s="109">
        <v>3</v>
      </c>
      <c r="Z34" s="109">
        <v>4</v>
      </c>
      <c r="AA34" s="109"/>
      <c r="AB34" s="109">
        <v>3</v>
      </c>
      <c r="AC34" s="109">
        <v>4</v>
      </c>
      <c r="AD34" s="109">
        <v>4</v>
      </c>
      <c r="AE34" s="109"/>
      <c r="AF34" s="109">
        <v>5</v>
      </c>
      <c r="AG34" s="110"/>
      <c r="AH34" s="110"/>
      <c r="AI34" s="110"/>
      <c r="AJ34" s="110"/>
      <c r="AK34" s="110"/>
      <c r="AL34" s="110"/>
      <c r="AM34" s="110"/>
      <c r="AN34" s="110">
        <v>1</v>
      </c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>
        <v>1</v>
      </c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2">
    <tabColor indexed="12"/>
    <pageSetUpPr fitToPage="1"/>
  </sheetPr>
  <dimension ref="A1:AZ34"/>
  <sheetViews>
    <sheetView zoomScale="87" zoomScaleNormal="87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319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4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29" t="s">
        <v>26</v>
      </c>
      <c r="V8" s="29" t="s">
        <v>189</v>
      </c>
      <c r="W8" s="29" t="s">
        <v>19</v>
      </c>
      <c r="X8" s="29" t="s">
        <v>190</v>
      </c>
      <c r="Y8" s="29" t="s">
        <v>37</v>
      </c>
      <c r="Z8" s="31" t="s">
        <v>32</v>
      </c>
      <c r="AA8" s="29" t="s">
        <v>30</v>
      </c>
      <c r="AB8" s="29" t="s">
        <v>31</v>
      </c>
      <c r="AC8" s="29" t="s">
        <v>191</v>
      </c>
      <c r="AD8" s="242" t="s">
        <v>29</v>
      </c>
      <c r="AE8" s="30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53</v>
      </c>
      <c r="C9" s="36">
        <v>1</v>
      </c>
      <c r="D9" s="37" t="s">
        <v>320</v>
      </c>
      <c r="E9" s="35" t="s">
        <v>45</v>
      </c>
      <c r="F9" s="35">
        <v>63</v>
      </c>
      <c r="G9" s="38" t="s">
        <v>321</v>
      </c>
      <c r="H9" s="41" t="s">
        <v>48</v>
      </c>
      <c r="I9" s="40"/>
      <c r="J9" s="40"/>
      <c r="K9" s="40"/>
      <c r="L9" s="40"/>
      <c r="M9" s="41" t="s">
        <v>48</v>
      </c>
      <c r="N9" s="40"/>
      <c r="O9" s="40"/>
      <c r="P9" s="40"/>
      <c r="Q9" s="40"/>
      <c r="R9" s="41" t="s">
        <v>56</v>
      </c>
      <c r="S9" s="40"/>
      <c r="T9" s="40"/>
      <c r="U9" s="40"/>
      <c r="V9" s="40"/>
      <c r="W9" s="41" t="s">
        <v>56</v>
      </c>
      <c r="X9" s="40"/>
      <c r="Y9" s="40"/>
      <c r="Z9" s="40"/>
      <c r="AA9" s="41" t="s">
        <v>101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85</v>
      </c>
      <c r="C10" s="36">
        <v>2</v>
      </c>
      <c r="D10" s="37" t="s">
        <v>322</v>
      </c>
      <c r="E10" s="35" t="s">
        <v>45</v>
      </c>
      <c r="F10" s="35">
        <v>63</v>
      </c>
      <c r="G10" s="38" t="s">
        <v>323</v>
      </c>
      <c r="H10" s="40"/>
      <c r="I10" s="40"/>
      <c r="J10" s="41" t="s">
        <v>48</v>
      </c>
      <c r="K10" s="40"/>
      <c r="L10" s="40"/>
      <c r="M10" s="40"/>
      <c r="N10" s="40"/>
      <c r="O10" s="41" t="s">
        <v>101</v>
      </c>
      <c r="P10" s="40"/>
      <c r="Q10" s="40"/>
      <c r="R10" s="40"/>
      <c r="S10" s="41" t="s">
        <v>48</v>
      </c>
      <c r="T10" s="40"/>
      <c r="U10" s="40"/>
      <c r="V10" s="40"/>
      <c r="W10" s="40"/>
      <c r="X10" s="40"/>
      <c r="Y10" s="41" t="s">
        <v>67</v>
      </c>
      <c r="Z10" s="40"/>
      <c r="AA10" s="40"/>
      <c r="AB10" s="41" t="s">
        <v>64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72</v>
      </c>
      <c r="C11" s="36">
        <v>3</v>
      </c>
      <c r="D11" s="44" t="s">
        <v>324</v>
      </c>
      <c r="E11" s="35" t="s">
        <v>45</v>
      </c>
      <c r="F11" s="35">
        <v>63</v>
      </c>
      <c r="G11" s="38" t="s">
        <v>308</v>
      </c>
      <c r="H11" s="41" t="s">
        <v>47</v>
      </c>
      <c r="I11" s="40"/>
      <c r="J11" s="40"/>
      <c r="K11" s="40"/>
      <c r="L11" s="40"/>
      <c r="M11" s="40"/>
      <c r="N11" s="40"/>
      <c r="O11" s="40"/>
      <c r="P11" s="41" t="s">
        <v>48</v>
      </c>
      <c r="Q11" s="40"/>
      <c r="R11" s="40"/>
      <c r="S11" s="40"/>
      <c r="T11" s="40"/>
      <c r="U11" s="41" t="s">
        <v>56</v>
      </c>
      <c r="V11" s="40"/>
      <c r="W11" s="40"/>
      <c r="X11" s="40"/>
      <c r="Y11" s="40"/>
      <c r="Z11" s="41"/>
      <c r="AA11" s="40"/>
      <c r="AB11" s="40"/>
      <c r="AC11" s="40"/>
      <c r="AD11" s="41"/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49</v>
      </c>
      <c r="C12" s="36">
        <v>4</v>
      </c>
      <c r="D12" s="37" t="s">
        <v>325</v>
      </c>
      <c r="E12" s="35" t="s">
        <v>45</v>
      </c>
      <c r="F12" s="35">
        <v>64</v>
      </c>
      <c r="G12" s="38" t="s">
        <v>326</v>
      </c>
      <c r="H12" s="40"/>
      <c r="I12" s="40"/>
      <c r="J12" s="41" t="s">
        <v>47</v>
      </c>
      <c r="K12" s="40"/>
      <c r="L12" s="40"/>
      <c r="M12" s="40"/>
      <c r="N12" s="41" t="s">
        <v>48</v>
      </c>
      <c r="O12" s="40"/>
      <c r="P12" s="40"/>
      <c r="Q12" s="40"/>
      <c r="R12" s="41" t="s">
        <v>47</v>
      </c>
      <c r="S12" s="40"/>
      <c r="T12" s="40"/>
      <c r="U12" s="40"/>
      <c r="V12" s="41" t="s">
        <v>47</v>
      </c>
      <c r="W12" s="40"/>
      <c r="X12" s="40"/>
      <c r="Y12" s="40"/>
      <c r="Z12" s="40"/>
      <c r="AA12" s="40"/>
      <c r="AB12" s="40"/>
      <c r="AC12" s="40"/>
      <c r="AD12" s="40"/>
      <c r="AE12" s="41" t="s">
        <v>47</v>
      </c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102</v>
      </c>
      <c r="B13" s="35">
        <v>18</v>
      </c>
      <c r="C13" s="36">
        <v>5</v>
      </c>
      <c r="D13" s="37" t="s">
        <v>327</v>
      </c>
      <c r="E13" s="35" t="s">
        <v>45</v>
      </c>
      <c r="F13" s="35">
        <v>64</v>
      </c>
      <c r="G13" s="38" t="s">
        <v>157</v>
      </c>
      <c r="H13" s="40"/>
      <c r="I13" s="40"/>
      <c r="J13" s="40"/>
      <c r="K13" s="41" t="s">
        <v>47</v>
      </c>
      <c r="L13" s="40"/>
      <c r="M13" s="40"/>
      <c r="N13" s="40"/>
      <c r="O13" s="40"/>
      <c r="P13" s="41" t="s">
        <v>47</v>
      </c>
      <c r="Q13" s="40"/>
      <c r="R13" s="40"/>
      <c r="S13" s="40"/>
      <c r="T13" s="40"/>
      <c r="U13" s="40"/>
      <c r="V13" s="40"/>
      <c r="W13" s="41" t="s">
        <v>47</v>
      </c>
      <c r="X13" s="40"/>
      <c r="Y13" s="40"/>
      <c r="Z13" s="40"/>
      <c r="AA13" s="40"/>
      <c r="AB13" s="41" t="s">
        <v>47</v>
      </c>
      <c r="AC13" s="40"/>
      <c r="AD13" s="40"/>
      <c r="AE13" s="40"/>
      <c r="AF13" s="41" t="s">
        <v>328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102</v>
      </c>
      <c r="B14" s="35">
        <v>41</v>
      </c>
      <c r="C14" s="36">
        <v>6</v>
      </c>
      <c r="D14" s="37" t="s">
        <v>329</v>
      </c>
      <c r="E14" s="35" t="s">
        <v>45</v>
      </c>
      <c r="F14" s="35">
        <v>64</v>
      </c>
      <c r="G14" s="38" t="s">
        <v>330</v>
      </c>
      <c r="H14" s="40"/>
      <c r="I14" s="40"/>
      <c r="J14" s="40"/>
      <c r="K14" s="40"/>
      <c r="L14" s="40"/>
      <c r="M14" s="41" t="s">
        <v>47</v>
      </c>
      <c r="N14" s="40"/>
      <c r="O14" s="40"/>
      <c r="P14" s="40"/>
      <c r="Q14" s="41" t="s">
        <v>115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/>
      <c r="AA14" s="40"/>
      <c r="AB14" s="40"/>
      <c r="AC14" s="41" t="s">
        <v>47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 t="s">
        <v>210</v>
      </c>
      <c r="AY14" s="43"/>
      <c r="AZ14" s="43"/>
    </row>
    <row r="15" spans="1:52" s="34" customFormat="1" ht="24.75" customHeight="1">
      <c r="A15" s="35" t="s">
        <v>43</v>
      </c>
      <c r="B15" s="35">
        <v>53</v>
      </c>
      <c r="C15" s="36">
        <v>7</v>
      </c>
      <c r="D15" s="37" t="s">
        <v>331</v>
      </c>
      <c r="E15" s="35" t="s">
        <v>45</v>
      </c>
      <c r="F15" s="35">
        <v>64</v>
      </c>
      <c r="G15" s="38" t="s">
        <v>332</v>
      </c>
      <c r="H15" s="40"/>
      <c r="I15" s="40"/>
      <c r="J15" s="40"/>
      <c r="K15" s="40"/>
      <c r="L15" s="41" t="s">
        <v>47</v>
      </c>
      <c r="M15" s="40"/>
      <c r="N15" s="40"/>
      <c r="O15" s="41" t="s">
        <v>47</v>
      </c>
      <c r="P15" s="40"/>
      <c r="Q15" s="40"/>
      <c r="R15" s="40"/>
      <c r="S15" s="40"/>
      <c r="T15" s="40"/>
      <c r="U15" s="41" t="s">
        <v>64</v>
      </c>
      <c r="V15" s="40"/>
      <c r="W15" s="40"/>
      <c r="X15" s="41" t="s">
        <v>47</v>
      </c>
      <c r="Y15" s="40"/>
      <c r="Z15" s="40"/>
      <c r="AA15" s="41" t="s">
        <v>47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72</v>
      </c>
      <c r="C16" s="36">
        <v>8</v>
      </c>
      <c r="D16" s="37" t="s">
        <v>333</v>
      </c>
      <c r="E16" s="35" t="s">
        <v>45</v>
      </c>
      <c r="F16" s="35">
        <v>64</v>
      </c>
      <c r="G16" s="38" t="s">
        <v>334</v>
      </c>
      <c r="H16" s="40"/>
      <c r="I16" s="41" t="s">
        <v>47</v>
      </c>
      <c r="J16" s="40"/>
      <c r="K16" s="40"/>
      <c r="L16" s="40"/>
      <c r="M16" s="40"/>
      <c r="N16" s="41" t="s">
        <v>64</v>
      </c>
      <c r="O16" s="40"/>
      <c r="P16" s="40"/>
      <c r="Q16" s="40"/>
      <c r="R16" s="40"/>
      <c r="S16" s="40"/>
      <c r="T16" s="41" t="s">
        <v>47</v>
      </c>
      <c r="U16" s="40"/>
      <c r="V16" s="40"/>
      <c r="W16" s="40"/>
      <c r="X16" s="40"/>
      <c r="Y16" s="41" t="s">
        <v>47</v>
      </c>
      <c r="Z16" s="40"/>
      <c r="AA16" s="40"/>
      <c r="AB16" s="40"/>
      <c r="AC16" s="40"/>
      <c r="AD16" s="41"/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 t="s">
        <v>121</v>
      </c>
      <c r="AY16" s="42"/>
      <c r="AZ16" s="43"/>
    </row>
    <row r="17" spans="1:52" s="34" customFormat="1" ht="24.75" customHeight="1">
      <c r="A17" s="35" t="s">
        <v>43</v>
      </c>
      <c r="B17" s="35">
        <v>72</v>
      </c>
      <c r="C17" s="36">
        <v>9</v>
      </c>
      <c r="D17" s="37" t="s">
        <v>335</v>
      </c>
      <c r="E17" s="35" t="s">
        <v>45</v>
      </c>
      <c r="F17" s="35">
        <v>65</v>
      </c>
      <c r="G17" s="38" t="s">
        <v>252</v>
      </c>
      <c r="H17" s="40"/>
      <c r="I17" s="40"/>
      <c r="J17" s="40"/>
      <c r="K17" s="41" t="s">
        <v>56</v>
      </c>
      <c r="L17" s="40"/>
      <c r="M17" s="40"/>
      <c r="N17" s="40"/>
      <c r="O17" s="40"/>
      <c r="P17" s="40"/>
      <c r="Q17" s="41" t="s">
        <v>47</v>
      </c>
      <c r="R17" s="40"/>
      <c r="S17" s="40"/>
      <c r="T17" s="41" t="s">
        <v>52</v>
      </c>
      <c r="U17" s="40"/>
      <c r="V17" s="40"/>
      <c r="W17" s="40"/>
      <c r="X17" s="41" t="s">
        <v>56</v>
      </c>
      <c r="Y17" s="40"/>
      <c r="Z17" s="40"/>
      <c r="AA17" s="40"/>
      <c r="AB17" s="40"/>
      <c r="AC17" s="40"/>
      <c r="AD17" s="40"/>
      <c r="AE17" s="41" t="s">
        <v>48</v>
      </c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53</v>
      </c>
      <c r="C18" s="36">
        <v>10</v>
      </c>
      <c r="D18" s="37" t="s">
        <v>336</v>
      </c>
      <c r="E18" s="35" t="s">
        <v>45</v>
      </c>
      <c r="F18" s="35">
        <v>65</v>
      </c>
      <c r="G18" s="38" t="s">
        <v>100</v>
      </c>
      <c r="H18" s="40"/>
      <c r="I18" s="41" t="s">
        <v>68</v>
      </c>
      <c r="J18" s="40"/>
      <c r="K18" s="40"/>
      <c r="L18" s="41" t="s">
        <v>67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101</v>
      </c>
      <c r="W18" s="40"/>
      <c r="X18" s="40"/>
      <c r="Y18" s="40"/>
      <c r="Z18" s="40"/>
      <c r="AA18" s="40"/>
      <c r="AB18" s="40"/>
      <c r="AC18" s="41" t="s">
        <v>67</v>
      </c>
      <c r="AD18" s="40"/>
      <c r="AE18" s="40"/>
      <c r="AF18" s="41" t="s">
        <v>101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53</v>
      </c>
      <c r="C21" s="36">
        <v>1</v>
      </c>
      <c r="D21" s="229" t="str">
        <f aca="true" t="shared" si="1" ref="D21:E30">D9</f>
        <v>EGEA Maxime</v>
      </c>
      <c r="E21" s="35" t="str">
        <f t="shared" si="1"/>
        <v>M</v>
      </c>
      <c r="F21" s="251">
        <v>20</v>
      </c>
      <c r="G21" s="70" t="str">
        <f aca="true" t="shared" si="2" ref="G21:G30">G9</f>
        <v>U.S. DE ST BERTHEVIN</v>
      </c>
      <c r="H21" s="71">
        <v>10</v>
      </c>
      <c r="I21" s="72">
        <v>10</v>
      </c>
      <c r="J21" s="72">
        <v>10</v>
      </c>
      <c r="K21" s="72">
        <v>10</v>
      </c>
      <c r="L21" s="73">
        <v>10</v>
      </c>
      <c r="M21" s="71"/>
      <c r="N21" s="72"/>
      <c r="O21" s="252"/>
      <c r="P21" s="74"/>
      <c r="Q21" s="253">
        <f aca="true" t="shared" si="3" ref="Q21:Q30">SUM(H21:P21)</f>
        <v>50</v>
      </c>
      <c r="R21" s="254"/>
      <c r="S21" s="255"/>
      <c r="T21" s="78">
        <f aca="true" t="shared" si="4" ref="T21:T30">SUM(F21,Q21)</f>
        <v>70</v>
      </c>
      <c r="U21" s="65"/>
      <c r="W21" s="228" t="s">
        <v>35</v>
      </c>
      <c r="X21" s="228" t="s">
        <v>33</v>
      </c>
      <c r="Y21" s="228" t="s">
        <v>194</v>
      </c>
      <c r="Z21" s="228" t="s">
        <v>195</v>
      </c>
      <c r="AA21" s="193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85</v>
      </c>
      <c r="C22" s="36">
        <v>2</v>
      </c>
      <c r="D22" s="68" t="str">
        <f t="shared" si="1"/>
        <v>GIRARD Benjamin</v>
      </c>
      <c r="E22" s="35" t="str">
        <f t="shared" si="1"/>
        <v>M</v>
      </c>
      <c r="F22" s="251">
        <v>27</v>
      </c>
      <c r="G22" s="70" t="str">
        <f t="shared" si="2"/>
        <v>US FERRIEROISE</v>
      </c>
      <c r="H22" s="82">
        <v>10</v>
      </c>
      <c r="I22" s="83">
        <v>10</v>
      </c>
      <c r="J22" s="83">
        <v>10</v>
      </c>
      <c r="K22" s="83">
        <v>10</v>
      </c>
      <c r="L22" s="84">
        <v>0</v>
      </c>
      <c r="M22" s="82"/>
      <c r="N22" s="83"/>
      <c r="O22" s="257"/>
      <c r="P22" s="85"/>
      <c r="Q22" s="75">
        <f t="shared" si="3"/>
        <v>40</v>
      </c>
      <c r="R22" s="76"/>
      <c r="S22" s="255"/>
      <c r="T22" s="78">
        <f t="shared" si="4"/>
        <v>67</v>
      </c>
      <c r="U22" s="65"/>
      <c r="W22" s="228" t="s">
        <v>17</v>
      </c>
      <c r="X22" s="228" t="s">
        <v>39</v>
      </c>
      <c r="Y22" s="228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72</v>
      </c>
      <c r="C23" s="36">
        <v>3</v>
      </c>
      <c r="D23" s="88" t="str">
        <f t="shared" si="1"/>
        <v>LEMESLE Luc</v>
      </c>
      <c r="E23" s="35" t="str">
        <f t="shared" si="1"/>
        <v>M</v>
      </c>
      <c r="F23" s="251">
        <v>80</v>
      </c>
      <c r="G23" s="70" t="str">
        <f t="shared" si="2"/>
        <v>JUDO CLUB SABOLIEN</v>
      </c>
      <c r="H23" s="82">
        <v>0</v>
      </c>
      <c r="I23" s="83">
        <v>10</v>
      </c>
      <c r="J23" s="83">
        <v>10</v>
      </c>
      <c r="K23" s="83" t="s">
        <v>82</v>
      </c>
      <c r="L23" s="84"/>
      <c r="M23" s="82"/>
      <c r="N23" s="83"/>
      <c r="O23" s="257"/>
      <c r="P23" s="85"/>
      <c r="Q23" s="75">
        <f t="shared" si="3"/>
        <v>20</v>
      </c>
      <c r="R23" s="76"/>
      <c r="S23" s="255"/>
      <c r="T23" s="78">
        <f t="shared" si="4"/>
        <v>100</v>
      </c>
      <c r="U23" s="65"/>
      <c r="W23" s="228" t="s">
        <v>196</v>
      </c>
      <c r="X23" s="228" t="s">
        <v>197</v>
      </c>
      <c r="Y23" s="193" t="s">
        <v>38</v>
      </c>
      <c r="Z23" s="193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49</v>
      </c>
      <c r="C24" s="36">
        <v>4</v>
      </c>
      <c r="D24" s="68" t="str">
        <f t="shared" si="1"/>
        <v>BER Xavier</v>
      </c>
      <c r="E24" s="35" t="str">
        <f t="shared" si="1"/>
        <v>M</v>
      </c>
      <c r="F24" s="251">
        <v>30</v>
      </c>
      <c r="G24" s="70" t="str">
        <f t="shared" si="2"/>
        <v>JUDO CLUB ANGERS LA ROSERAIE</v>
      </c>
      <c r="H24" s="82">
        <v>0</v>
      </c>
      <c r="I24" s="83">
        <v>10</v>
      </c>
      <c r="J24" s="83">
        <v>0</v>
      </c>
      <c r="K24" s="83">
        <v>0</v>
      </c>
      <c r="L24" s="84">
        <v>0</v>
      </c>
      <c r="M24" s="82"/>
      <c r="N24" s="83"/>
      <c r="O24" s="257"/>
      <c r="P24" s="85"/>
      <c r="Q24" s="75">
        <f t="shared" si="3"/>
        <v>10</v>
      </c>
      <c r="R24" s="76"/>
      <c r="S24" s="255"/>
      <c r="T24" s="78">
        <f t="shared" si="4"/>
        <v>40</v>
      </c>
      <c r="U24" s="65"/>
      <c r="W24" s="228" t="s">
        <v>27</v>
      </c>
      <c r="X24" s="228" t="s">
        <v>34</v>
      </c>
      <c r="Y24" s="228" t="s">
        <v>18</v>
      </c>
      <c r="Z24" s="228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TBO</v>
      </c>
      <c r="B25" s="35">
        <f t="shared" si="0"/>
        <v>18</v>
      </c>
      <c r="C25" s="36">
        <v>5</v>
      </c>
      <c r="D25" s="68" t="str">
        <f t="shared" si="1"/>
        <v>DELCAMPE Vivien</v>
      </c>
      <c r="E25" s="35" t="str">
        <f t="shared" si="1"/>
        <v>M</v>
      </c>
      <c r="F25" s="251">
        <v>87</v>
      </c>
      <c r="G25" s="70" t="str">
        <f t="shared" si="2"/>
        <v>COM J C E SIME IND</v>
      </c>
      <c r="H25" s="82">
        <v>0</v>
      </c>
      <c r="I25" s="83">
        <v>0</v>
      </c>
      <c r="J25" s="83">
        <v>0</v>
      </c>
      <c r="K25" s="83">
        <v>0</v>
      </c>
      <c r="L25" s="84">
        <v>0</v>
      </c>
      <c r="M25" s="82"/>
      <c r="N25" s="83"/>
      <c r="O25" s="257"/>
      <c r="P25" s="85"/>
      <c r="Q25" s="75">
        <f t="shared" si="3"/>
        <v>0</v>
      </c>
      <c r="R25" s="76"/>
      <c r="S25" s="255"/>
      <c r="T25" s="78">
        <f t="shared" si="4"/>
        <v>87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TBO</v>
      </c>
      <c r="B26" s="35">
        <f t="shared" si="0"/>
        <v>41</v>
      </c>
      <c r="C26" s="36">
        <v>6</v>
      </c>
      <c r="D26" s="68" t="str">
        <f t="shared" si="1"/>
        <v>LEAUTE Thomas</v>
      </c>
      <c r="E26" s="35" t="str">
        <f t="shared" si="1"/>
        <v>M</v>
      </c>
      <c r="F26" s="251">
        <v>40</v>
      </c>
      <c r="G26" s="70" t="str">
        <f t="shared" si="2"/>
        <v>JC MEROIS</v>
      </c>
      <c r="H26" s="82">
        <v>0</v>
      </c>
      <c r="I26" s="83">
        <v>0</v>
      </c>
      <c r="J26" s="83">
        <v>0</v>
      </c>
      <c r="K26" s="83">
        <v>0</v>
      </c>
      <c r="L26" s="84"/>
      <c r="M26" s="82">
        <v>10</v>
      </c>
      <c r="N26" s="83"/>
      <c r="O26" s="257"/>
      <c r="P26" s="85"/>
      <c r="Q26" s="75">
        <f t="shared" si="3"/>
        <v>10</v>
      </c>
      <c r="R26" s="76"/>
      <c r="S26" s="255"/>
      <c r="T26" s="78">
        <f t="shared" si="4"/>
        <v>50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53</v>
      </c>
      <c r="C27" s="36">
        <v>7</v>
      </c>
      <c r="D27" s="68" t="str">
        <f t="shared" si="1"/>
        <v>MERLE Romain</v>
      </c>
      <c r="E27" s="35" t="str">
        <f t="shared" si="1"/>
        <v>M</v>
      </c>
      <c r="F27" s="251">
        <v>30</v>
      </c>
      <c r="G27" s="70" t="str">
        <f t="shared" si="2"/>
        <v>J C LAVALLOIS</v>
      </c>
      <c r="H27" s="82">
        <v>0</v>
      </c>
      <c r="I27" s="83">
        <v>0</v>
      </c>
      <c r="J27" s="83">
        <v>0</v>
      </c>
      <c r="K27" s="83">
        <v>0</v>
      </c>
      <c r="L27" s="84">
        <v>0</v>
      </c>
      <c r="M27" s="94"/>
      <c r="N27" s="258"/>
      <c r="O27" s="259"/>
      <c r="P27" s="95"/>
      <c r="Q27" s="75">
        <f t="shared" si="3"/>
        <v>0</v>
      </c>
      <c r="R27" s="76"/>
      <c r="S27" s="255"/>
      <c r="T27" s="78">
        <f t="shared" si="4"/>
        <v>30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72</v>
      </c>
      <c r="C28" s="36">
        <v>8</v>
      </c>
      <c r="D28" s="68" t="str">
        <f t="shared" si="1"/>
        <v>MILANDE Clement</v>
      </c>
      <c r="E28" s="35" t="str">
        <f t="shared" si="1"/>
        <v>M</v>
      </c>
      <c r="F28" s="251">
        <v>10</v>
      </c>
      <c r="G28" s="70" t="str">
        <f t="shared" si="2"/>
        <v>JUDO CLUB DE PONTVALLAIN</v>
      </c>
      <c r="H28" s="82">
        <v>0</v>
      </c>
      <c r="I28" s="83">
        <v>0</v>
      </c>
      <c r="J28" s="83">
        <v>0</v>
      </c>
      <c r="K28" s="83">
        <v>0</v>
      </c>
      <c r="L28" s="84"/>
      <c r="M28" s="82">
        <v>0</v>
      </c>
      <c r="N28" s="83"/>
      <c r="O28" s="257"/>
      <c r="P28" s="85"/>
      <c r="Q28" s="75">
        <f t="shared" si="3"/>
        <v>0</v>
      </c>
      <c r="R28" s="76"/>
      <c r="S28" s="255"/>
      <c r="T28" s="78">
        <f t="shared" si="4"/>
        <v>10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72</v>
      </c>
      <c r="C29" s="36">
        <v>9</v>
      </c>
      <c r="D29" s="68" t="str">
        <f t="shared" si="1"/>
        <v>DONDEL Bastien</v>
      </c>
      <c r="E29" s="35" t="str">
        <f t="shared" si="1"/>
        <v>M</v>
      </c>
      <c r="F29" s="251">
        <v>20</v>
      </c>
      <c r="G29" s="70" t="str">
        <f t="shared" si="2"/>
        <v>J.C.DE SPAY</v>
      </c>
      <c r="H29" s="82">
        <v>10</v>
      </c>
      <c r="I29" s="83">
        <v>0</v>
      </c>
      <c r="J29" s="83">
        <v>10</v>
      </c>
      <c r="K29" s="83">
        <v>10</v>
      </c>
      <c r="L29" s="84">
        <v>10</v>
      </c>
      <c r="M29" s="82"/>
      <c r="N29" s="83"/>
      <c r="O29" s="257"/>
      <c r="P29" s="85"/>
      <c r="Q29" s="75">
        <f t="shared" si="3"/>
        <v>40</v>
      </c>
      <c r="R29" s="76"/>
      <c r="S29" s="255"/>
      <c r="T29" s="78">
        <f t="shared" si="4"/>
        <v>60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53</v>
      </c>
      <c r="C30" s="36">
        <v>10</v>
      </c>
      <c r="D30" s="68" t="str">
        <f t="shared" si="1"/>
        <v>GOUPIL LARDEUX Laurent</v>
      </c>
      <c r="E30" s="35" t="str">
        <f t="shared" si="1"/>
        <v>M</v>
      </c>
      <c r="F30" s="251">
        <v>57</v>
      </c>
      <c r="G30" s="70" t="str">
        <f t="shared" si="2"/>
        <v>E.S. CRAON JUDO JUJITSU</v>
      </c>
      <c r="H30" s="98">
        <v>7</v>
      </c>
      <c r="I30" s="99">
        <v>10</v>
      </c>
      <c r="J30" s="99">
        <v>10</v>
      </c>
      <c r="K30" s="99">
        <v>10</v>
      </c>
      <c r="L30" s="100">
        <v>0</v>
      </c>
      <c r="M30" s="98"/>
      <c r="N30" s="99"/>
      <c r="O30" s="264"/>
      <c r="P30" s="101"/>
      <c r="Q30" s="102">
        <f t="shared" si="3"/>
        <v>37</v>
      </c>
      <c r="R30" s="103"/>
      <c r="S30" s="255"/>
      <c r="T30" s="78">
        <f t="shared" si="4"/>
        <v>94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24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>
        <v>11</v>
      </c>
      <c r="S32" s="109">
        <v>12</v>
      </c>
      <c r="T32" s="109">
        <v>13</v>
      </c>
      <c r="U32" s="109">
        <v>14</v>
      </c>
      <c r="V32" s="109">
        <v>15</v>
      </c>
      <c r="W32" s="109">
        <v>16</v>
      </c>
      <c r="X32" s="109">
        <v>17</v>
      </c>
      <c r="Y32" s="109">
        <v>18</v>
      </c>
      <c r="Z32" s="109"/>
      <c r="AA32" s="109">
        <v>19</v>
      </c>
      <c r="AB32" s="109">
        <v>20</v>
      </c>
      <c r="AC32" s="109">
        <v>21</v>
      </c>
      <c r="AD32" s="109"/>
      <c r="AE32" s="109">
        <v>22</v>
      </c>
      <c r="AF32" s="109">
        <v>23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>
        <v>24</v>
      </c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>
        <v>3</v>
      </c>
      <c r="U33" s="109">
        <v>3</v>
      </c>
      <c r="V33" s="109">
        <v>4</v>
      </c>
      <c r="W33" s="109">
        <v>4</v>
      </c>
      <c r="X33" s="109">
        <v>4</v>
      </c>
      <c r="Y33" s="109">
        <v>4</v>
      </c>
      <c r="Z33" s="109"/>
      <c r="AA33" s="109">
        <v>5</v>
      </c>
      <c r="AB33" s="109">
        <v>5</v>
      </c>
      <c r="AC33" s="109">
        <v>4</v>
      </c>
      <c r="AD33" s="109"/>
      <c r="AE33" s="109">
        <v>5</v>
      </c>
      <c r="AF33" s="109">
        <v>5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>
        <v>1</v>
      </c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>
        <v>3</v>
      </c>
      <c r="V34" s="109">
        <v>3</v>
      </c>
      <c r="W34" s="109">
        <v>3</v>
      </c>
      <c r="X34" s="109">
        <v>4</v>
      </c>
      <c r="Y34" s="109">
        <v>4</v>
      </c>
      <c r="Z34" s="109"/>
      <c r="AA34" s="109">
        <v>5</v>
      </c>
      <c r="AB34" s="109">
        <v>4</v>
      </c>
      <c r="AC34" s="109">
        <v>4</v>
      </c>
      <c r="AD34" s="109"/>
      <c r="AE34" s="109">
        <v>5</v>
      </c>
      <c r="AF34" s="109">
        <v>5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>
        <v>1</v>
      </c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3">
    <tabColor indexed="12"/>
    <pageSetUpPr fitToPage="1"/>
  </sheetPr>
  <dimension ref="A1:AZ34"/>
  <sheetViews>
    <sheetView zoomScale="84" zoomScaleNormal="84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49" width="4.00390625" style="233" hidden="1" customWidth="1"/>
    <col min="50" max="51" width="4.00390625" style="233" customWidth="1"/>
    <col min="52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337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129</v>
      </c>
      <c r="Q2" s="13" t="s">
        <v>129</v>
      </c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31" t="s">
        <v>26</v>
      </c>
      <c r="V8" s="29" t="s">
        <v>189</v>
      </c>
      <c r="W8" s="29" t="s">
        <v>19</v>
      </c>
      <c r="X8" s="29" t="s">
        <v>190</v>
      </c>
      <c r="Y8" s="29" t="s">
        <v>37</v>
      </c>
      <c r="Z8" s="31" t="s">
        <v>32</v>
      </c>
      <c r="AA8" s="29" t="s">
        <v>30</v>
      </c>
      <c r="AB8" s="29" t="s">
        <v>31</v>
      </c>
      <c r="AC8" s="29" t="s">
        <v>191</v>
      </c>
      <c r="AD8" s="242" t="s">
        <v>29</v>
      </c>
      <c r="AE8" s="30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27" t="s">
        <v>18</v>
      </c>
      <c r="AY8" s="228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85</v>
      </c>
      <c r="C9" s="36">
        <v>1</v>
      </c>
      <c r="D9" s="37" t="s">
        <v>338</v>
      </c>
      <c r="E9" s="35" t="s">
        <v>45</v>
      </c>
      <c r="F9" s="35">
        <v>65</v>
      </c>
      <c r="G9" s="38" t="s">
        <v>339</v>
      </c>
      <c r="H9" s="41" t="s">
        <v>48</v>
      </c>
      <c r="I9" s="40"/>
      <c r="J9" s="40"/>
      <c r="K9" s="40"/>
      <c r="L9" s="40"/>
      <c r="M9" s="41" t="s">
        <v>48</v>
      </c>
      <c r="N9" s="40"/>
      <c r="O9" s="40"/>
      <c r="P9" s="40"/>
      <c r="Q9" s="40"/>
      <c r="R9" s="41" t="s">
        <v>48</v>
      </c>
      <c r="S9" s="40"/>
      <c r="T9" s="40"/>
      <c r="U9" s="40"/>
      <c r="V9" s="40"/>
      <c r="W9" s="41" t="s">
        <v>48</v>
      </c>
      <c r="X9" s="40"/>
      <c r="Y9" s="40"/>
      <c r="Z9" s="40"/>
      <c r="AA9" s="41" t="s">
        <v>56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44</v>
      </c>
      <c r="C10" s="36">
        <v>2</v>
      </c>
      <c r="D10" s="44" t="s">
        <v>340</v>
      </c>
      <c r="E10" s="35" t="s">
        <v>45</v>
      </c>
      <c r="F10" s="35">
        <v>65</v>
      </c>
      <c r="G10" s="38" t="s">
        <v>133</v>
      </c>
      <c r="H10" s="40"/>
      <c r="I10" s="40"/>
      <c r="J10" s="41" t="s">
        <v>118</v>
      </c>
      <c r="K10" s="40"/>
      <c r="L10" s="40"/>
      <c r="M10" s="40"/>
      <c r="N10" s="40"/>
      <c r="O10" s="41" t="s">
        <v>48</v>
      </c>
      <c r="P10" s="40"/>
      <c r="Q10" s="40"/>
      <c r="R10" s="40"/>
      <c r="S10" s="41" t="s">
        <v>47</v>
      </c>
      <c r="T10" s="40"/>
      <c r="U10" s="40"/>
      <c r="V10" s="40"/>
      <c r="W10" s="40"/>
      <c r="X10" s="40"/>
      <c r="Y10" s="41" t="s">
        <v>48</v>
      </c>
      <c r="Z10" s="40"/>
      <c r="AA10" s="40"/>
      <c r="AB10" s="41" t="s">
        <v>52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44</v>
      </c>
      <c r="C11" s="36">
        <v>3</v>
      </c>
      <c r="D11" s="44" t="s">
        <v>341</v>
      </c>
      <c r="E11" s="35" t="s">
        <v>45</v>
      </c>
      <c r="F11" s="35">
        <v>65</v>
      </c>
      <c r="G11" s="38" t="s">
        <v>342</v>
      </c>
      <c r="H11" s="41" t="s">
        <v>115</v>
      </c>
      <c r="I11" s="40"/>
      <c r="J11" s="40"/>
      <c r="K11" s="40"/>
      <c r="L11" s="40"/>
      <c r="M11" s="40"/>
      <c r="N11" s="40"/>
      <c r="O11" s="40"/>
      <c r="P11" s="41" t="s">
        <v>48</v>
      </c>
      <c r="Q11" s="40"/>
      <c r="R11" s="40"/>
      <c r="S11" s="40"/>
      <c r="T11" s="40"/>
      <c r="U11" s="41"/>
      <c r="V11" s="40"/>
      <c r="W11" s="40"/>
      <c r="X11" s="40"/>
      <c r="Y11" s="40"/>
      <c r="Z11" s="41"/>
      <c r="AA11" s="40"/>
      <c r="AB11" s="40"/>
      <c r="AC11" s="40"/>
      <c r="AD11" s="41"/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59</v>
      </c>
      <c r="B12" s="35">
        <v>35</v>
      </c>
      <c r="C12" s="36">
        <v>4</v>
      </c>
      <c r="D12" s="37" t="s">
        <v>343</v>
      </c>
      <c r="E12" s="35" t="s">
        <v>45</v>
      </c>
      <c r="F12" s="35">
        <v>66</v>
      </c>
      <c r="G12" s="38" t="s">
        <v>344</v>
      </c>
      <c r="H12" s="40"/>
      <c r="I12" s="40"/>
      <c r="J12" s="41" t="s">
        <v>47</v>
      </c>
      <c r="K12" s="40"/>
      <c r="L12" s="40"/>
      <c r="M12" s="40"/>
      <c r="N12" s="41" t="s">
        <v>47</v>
      </c>
      <c r="O12" s="40"/>
      <c r="P12" s="40"/>
      <c r="Q12" s="40"/>
      <c r="R12" s="41" t="s">
        <v>47</v>
      </c>
      <c r="S12" s="40"/>
      <c r="T12" s="40"/>
      <c r="U12" s="40"/>
      <c r="V12" s="41" t="s">
        <v>47</v>
      </c>
      <c r="W12" s="40"/>
      <c r="X12" s="40"/>
      <c r="Y12" s="40"/>
      <c r="Z12" s="40"/>
      <c r="AA12" s="40"/>
      <c r="AB12" s="40"/>
      <c r="AC12" s="40"/>
      <c r="AD12" s="40"/>
      <c r="AE12" s="41" t="s">
        <v>47</v>
      </c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59</v>
      </c>
      <c r="B13" s="35">
        <v>35</v>
      </c>
      <c r="C13" s="36">
        <v>5</v>
      </c>
      <c r="D13" s="37" t="s">
        <v>345</v>
      </c>
      <c r="E13" s="35" t="s">
        <v>45</v>
      </c>
      <c r="F13" s="35">
        <v>66</v>
      </c>
      <c r="G13" s="38" t="s">
        <v>344</v>
      </c>
      <c r="H13" s="40"/>
      <c r="I13" s="40"/>
      <c r="J13" s="40"/>
      <c r="K13" s="41" t="s">
        <v>47</v>
      </c>
      <c r="L13" s="40"/>
      <c r="M13" s="40"/>
      <c r="N13" s="40"/>
      <c r="O13" s="40"/>
      <c r="P13" s="41" t="s">
        <v>64</v>
      </c>
      <c r="Q13" s="40"/>
      <c r="R13" s="40"/>
      <c r="S13" s="40"/>
      <c r="T13" s="40"/>
      <c r="U13" s="40"/>
      <c r="V13" s="40"/>
      <c r="W13" s="41" t="s">
        <v>47</v>
      </c>
      <c r="X13" s="40"/>
      <c r="Y13" s="40"/>
      <c r="Z13" s="40"/>
      <c r="AA13" s="40"/>
      <c r="AB13" s="41" t="s">
        <v>47</v>
      </c>
      <c r="AC13" s="40"/>
      <c r="AD13" s="40"/>
      <c r="AE13" s="40"/>
      <c r="AF13" s="41" t="s">
        <v>101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44</v>
      </c>
      <c r="C14" s="36">
        <v>6</v>
      </c>
      <c r="D14" s="37" t="s">
        <v>346</v>
      </c>
      <c r="E14" s="35" t="s">
        <v>45</v>
      </c>
      <c r="F14" s="35">
        <v>66</v>
      </c>
      <c r="G14" s="38" t="s">
        <v>149</v>
      </c>
      <c r="H14" s="40"/>
      <c r="I14" s="40"/>
      <c r="J14" s="40"/>
      <c r="K14" s="40"/>
      <c r="L14" s="40"/>
      <c r="M14" s="41" t="s">
        <v>47</v>
      </c>
      <c r="N14" s="40"/>
      <c r="O14" s="40"/>
      <c r="P14" s="40"/>
      <c r="Q14" s="41" t="s">
        <v>47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/>
      <c r="AA14" s="40"/>
      <c r="AB14" s="40"/>
      <c r="AC14" s="41" t="s">
        <v>47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 t="s">
        <v>49</v>
      </c>
      <c r="AY14" s="43"/>
      <c r="AZ14" s="43"/>
    </row>
    <row r="15" spans="1:52" s="34" customFormat="1" ht="24.75" customHeight="1">
      <c r="A15" s="35" t="s">
        <v>43</v>
      </c>
      <c r="B15" s="35">
        <v>44</v>
      </c>
      <c r="C15" s="36">
        <v>7</v>
      </c>
      <c r="D15" s="37" t="s">
        <v>347</v>
      </c>
      <c r="E15" s="35" t="s">
        <v>45</v>
      </c>
      <c r="F15" s="35">
        <v>66</v>
      </c>
      <c r="G15" s="38" t="s">
        <v>58</v>
      </c>
      <c r="H15" s="40"/>
      <c r="I15" s="40"/>
      <c r="J15" s="40"/>
      <c r="K15" s="40"/>
      <c r="L15" s="41" t="s">
        <v>47</v>
      </c>
      <c r="M15" s="40"/>
      <c r="N15" s="40"/>
      <c r="O15" s="41" t="s">
        <v>47</v>
      </c>
      <c r="P15" s="40"/>
      <c r="Q15" s="40"/>
      <c r="R15" s="40"/>
      <c r="S15" s="40"/>
      <c r="T15" s="40"/>
      <c r="U15" s="41"/>
      <c r="V15" s="40"/>
      <c r="W15" s="40"/>
      <c r="X15" s="41" t="s">
        <v>47</v>
      </c>
      <c r="Y15" s="40"/>
      <c r="Z15" s="40"/>
      <c r="AA15" s="41" t="s">
        <v>47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59</v>
      </c>
      <c r="B16" s="35">
        <v>35</v>
      </c>
      <c r="C16" s="36">
        <v>8</v>
      </c>
      <c r="D16" s="37" t="s">
        <v>348</v>
      </c>
      <c r="E16" s="35" t="s">
        <v>45</v>
      </c>
      <c r="F16" s="35">
        <v>66</v>
      </c>
      <c r="G16" s="38" t="s">
        <v>177</v>
      </c>
      <c r="H16" s="40"/>
      <c r="I16" s="41" t="s">
        <v>47</v>
      </c>
      <c r="J16" s="40"/>
      <c r="K16" s="40"/>
      <c r="L16" s="40"/>
      <c r="M16" s="40"/>
      <c r="N16" s="41" t="s">
        <v>47</v>
      </c>
      <c r="O16" s="40"/>
      <c r="P16" s="40"/>
      <c r="Q16" s="40"/>
      <c r="R16" s="40"/>
      <c r="S16" s="40"/>
      <c r="T16" s="41" t="s">
        <v>47</v>
      </c>
      <c r="U16" s="40"/>
      <c r="V16" s="40"/>
      <c r="W16" s="40"/>
      <c r="X16" s="40"/>
      <c r="Y16" s="41" t="s">
        <v>47</v>
      </c>
      <c r="Z16" s="40"/>
      <c r="AA16" s="40"/>
      <c r="AB16" s="40"/>
      <c r="AC16" s="40"/>
      <c r="AD16" s="41"/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 t="s">
        <v>49</v>
      </c>
      <c r="AY16" s="42"/>
      <c r="AZ16" s="43"/>
    </row>
    <row r="17" spans="1:52" s="34" customFormat="1" ht="24.75" customHeight="1">
      <c r="A17" s="35" t="s">
        <v>43</v>
      </c>
      <c r="B17" s="35">
        <v>49</v>
      </c>
      <c r="C17" s="36">
        <v>9</v>
      </c>
      <c r="D17" s="37" t="s">
        <v>349</v>
      </c>
      <c r="E17" s="35" t="s">
        <v>45</v>
      </c>
      <c r="F17" s="35">
        <v>66</v>
      </c>
      <c r="G17" s="38" t="s">
        <v>350</v>
      </c>
      <c r="H17" s="40"/>
      <c r="I17" s="40"/>
      <c r="J17" s="40"/>
      <c r="K17" s="41" t="s">
        <v>351</v>
      </c>
      <c r="L17" s="40"/>
      <c r="M17" s="40"/>
      <c r="N17" s="40"/>
      <c r="O17" s="40"/>
      <c r="P17" s="40"/>
      <c r="Q17" s="41" t="s">
        <v>48</v>
      </c>
      <c r="R17" s="40"/>
      <c r="S17" s="40"/>
      <c r="T17" s="41" t="s">
        <v>48</v>
      </c>
      <c r="U17" s="40"/>
      <c r="V17" s="40"/>
      <c r="W17" s="40"/>
      <c r="X17" s="41" t="s">
        <v>352</v>
      </c>
      <c r="Y17" s="40"/>
      <c r="Z17" s="40"/>
      <c r="AA17" s="40"/>
      <c r="AB17" s="40"/>
      <c r="AC17" s="40"/>
      <c r="AD17" s="40"/>
      <c r="AE17" s="41" t="s">
        <v>67</v>
      </c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49</v>
      </c>
      <c r="C18" s="36">
        <v>10</v>
      </c>
      <c r="D18" s="37" t="s">
        <v>353</v>
      </c>
      <c r="E18" s="35" t="s">
        <v>45</v>
      </c>
      <c r="F18" s="35">
        <v>66</v>
      </c>
      <c r="G18" s="38" t="s">
        <v>98</v>
      </c>
      <c r="H18" s="40"/>
      <c r="I18" s="41" t="s">
        <v>48</v>
      </c>
      <c r="J18" s="40"/>
      <c r="K18" s="40"/>
      <c r="L18" s="41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351</v>
      </c>
      <c r="W18" s="40"/>
      <c r="X18" s="40"/>
      <c r="Y18" s="40"/>
      <c r="Z18" s="40"/>
      <c r="AA18" s="40"/>
      <c r="AB18" s="40"/>
      <c r="AC18" s="41" t="s">
        <v>48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85</v>
      </c>
      <c r="C21" s="36">
        <v>1</v>
      </c>
      <c r="D21" s="68" t="str">
        <f aca="true" t="shared" si="1" ref="D21:E30">D9</f>
        <v>RISTOR Damien</v>
      </c>
      <c r="E21" s="35" t="str">
        <f t="shared" si="1"/>
        <v>M</v>
      </c>
      <c r="F21" s="251">
        <v>30</v>
      </c>
      <c r="G21" s="70" t="str">
        <f aca="true" t="shared" si="2" ref="G21:G30">G9</f>
        <v>OLYMPIC JUDO BENET</v>
      </c>
      <c r="H21" s="71">
        <v>10</v>
      </c>
      <c r="I21" s="72">
        <v>10</v>
      </c>
      <c r="J21" s="72">
        <v>10</v>
      </c>
      <c r="K21" s="72">
        <v>10</v>
      </c>
      <c r="L21" s="73">
        <v>10</v>
      </c>
      <c r="M21" s="71"/>
      <c r="N21" s="72"/>
      <c r="O21" s="252"/>
      <c r="P21" s="74"/>
      <c r="Q21" s="253">
        <f aca="true" t="shared" si="3" ref="Q21:Q30">SUM(H21:P21)</f>
        <v>50</v>
      </c>
      <c r="R21" s="254"/>
      <c r="S21" s="255"/>
      <c r="T21" s="78">
        <f aca="true" t="shared" si="4" ref="T21:T30">SUM(F21,Q21)</f>
        <v>80</v>
      </c>
      <c r="U21" s="65"/>
      <c r="W21" s="193" t="s">
        <v>35</v>
      </c>
      <c r="X21" s="228" t="s">
        <v>33</v>
      </c>
      <c r="Y21" s="228" t="s">
        <v>194</v>
      </c>
      <c r="Z21" s="228" t="s">
        <v>195</v>
      </c>
      <c r="AA21" s="193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44</v>
      </c>
      <c r="C22" s="36">
        <v>2</v>
      </c>
      <c r="D22" s="88" t="str">
        <f t="shared" si="1"/>
        <v>SABIR Alexis</v>
      </c>
      <c r="E22" s="35" t="str">
        <f t="shared" si="1"/>
        <v>M</v>
      </c>
      <c r="F22" s="251">
        <v>61</v>
      </c>
      <c r="G22" s="70" t="str">
        <f t="shared" si="2"/>
        <v>ASB REZE</v>
      </c>
      <c r="H22" s="82">
        <v>10</v>
      </c>
      <c r="I22" s="83">
        <v>10</v>
      </c>
      <c r="J22" s="83">
        <v>0</v>
      </c>
      <c r="K22" s="83">
        <v>10</v>
      </c>
      <c r="L22" s="84">
        <v>10</v>
      </c>
      <c r="M22" s="82" t="s">
        <v>82</v>
      </c>
      <c r="N22" s="83"/>
      <c r="O22" s="257"/>
      <c r="P22" s="85"/>
      <c r="Q22" s="75">
        <f t="shared" si="3"/>
        <v>40</v>
      </c>
      <c r="R22" s="76"/>
      <c r="S22" s="255"/>
      <c r="T22" s="78">
        <f t="shared" si="4"/>
        <v>101</v>
      </c>
      <c r="U22" s="65"/>
      <c r="W22" s="228" t="s">
        <v>17</v>
      </c>
      <c r="X22" s="228" t="s">
        <v>39</v>
      </c>
      <c r="Y22" s="228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44</v>
      </c>
      <c r="C23" s="36">
        <v>3</v>
      </c>
      <c r="D23" s="88" t="str">
        <f t="shared" si="1"/>
        <v>TECHER Manuel</v>
      </c>
      <c r="E23" s="35" t="str">
        <f t="shared" si="1"/>
        <v>M</v>
      </c>
      <c r="F23" s="251">
        <v>92</v>
      </c>
      <c r="G23" s="70" t="str">
        <f t="shared" si="2"/>
        <v>CS MONTOIRIN JUDO</v>
      </c>
      <c r="H23" s="82">
        <v>0</v>
      </c>
      <c r="I23" s="83">
        <v>10</v>
      </c>
      <c r="J23" s="83" t="s">
        <v>82</v>
      </c>
      <c r="K23" s="83"/>
      <c r="L23" s="84"/>
      <c r="M23" s="82"/>
      <c r="N23" s="83"/>
      <c r="O23" s="257"/>
      <c r="P23" s="85"/>
      <c r="Q23" s="75">
        <f t="shared" si="3"/>
        <v>10</v>
      </c>
      <c r="R23" s="76"/>
      <c r="S23" s="255"/>
      <c r="T23" s="78">
        <f t="shared" si="4"/>
        <v>102</v>
      </c>
      <c r="U23" s="65"/>
      <c r="W23" s="193" t="s">
        <v>196</v>
      </c>
      <c r="X23" s="193" t="s">
        <v>197</v>
      </c>
      <c r="Y23" s="193" t="s">
        <v>38</v>
      </c>
      <c r="Z23" s="193" t="s">
        <v>198</v>
      </c>
      <c r="AA23" s="193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BRE</v>
      </c>
      <c r="B24" s="35">
        <f t="shared" si="0"/>
        <v>35</v>
      </c>
      <c r="C24" s="36">
        <v>4</v>
      </c>
      <c r="D24" s="68" t="str">
        <f t="shared" si="1"/>
        <v>ADAM Thomas</v>
      </c>
      <c r="E24" s="35" t="str">
        <f t="shared" si="1"/>
        <v>M</v>
      </c>
      <c r="F24" s="251">
        <v>30</v>
      </c>
      <c r="G24" s="70" t="str">
        <f t="shared" si="2"/>
        <v>CLUB JUDO RETIERS</v>
      </c>
      <c r="H24" s="82">
        <v>0</v>
      </c>
      <c r="I24" s="83">
        <v>0</v>
      </c>
      <c r="J24" s="83">
        <v>0</v>
      </c>
      <c r="K24" s="83">
        <v>0</v>
      </c>
      <c r="L24" s="84">
        <v>0</v>
      </c>
      <c r="M24" s="82"/>
      <c r="N24" s="83"/>
      <c r="O24" s="257"/>
      <c r="P24" s="85"/>
      <c r="Q24" s="75">
        <f t="shared" si="3"/>
        <v>0</v>
      </c>
      <c r="R24" s="76"/>
      <c r="S24" s="255"/>
      <c r="T24" s="78">
        <f t="shared" si="4"/>
        <v>30</v>
      </c>
      <c r="U24" s="65"/>
      <c r="W24" s="228" t="s">
        <v>27</v>
      </c>
      <c r="X24" s="228" t="s">
        <v>34</v>
      </c>
      <c r="Y24" s="256" t="s">
        <v>18</v>
      </c>
      <c r="Z24" s="256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BRE</v>
      </c>
      <c r="B25" s="35">
        <f t="shared" si="0"/>
        <v>35</v>
      </c>
      <c r="C25" s="36">
        <v>5</v>
      </c>
      <c r="D25" s="68" t="str">
        <f t="shared" si="1"/>
        <v>FORTIN Pierre</v>
      </c>
      <c r="E25" s="35" t="str">
        <f t="shared" si="1"/>
        <v>M</v>
      </c>
      <c r="F25" s="251">
        <v>0</v>
      </c>
      <c r="G25" s="70" t="str">
        <f t="shared" si="2"/>
        <v>CLUB JUDO RETIERS</v>
      </c>
      <c r="H25" s="82">
        <v>0</v>
      </c>
      <c r="I25" s="83">
        <v>0</v>
      </c>
      <c r="J25" s="83">
        <v>0</v>
      </c>
      <c r="K25" s="83">
        <v>0</v>
      </c>
      <c r="L25" s="84">
        <v>10</v>
      </c>
      <c r="M25" s="82"/>
      <c r="N25" s="83"/>
      <c r="O25" s="257"/>
      <c r="P25" s="85"/>
      <c r="Q25" s="75">
        <f t="shared" si="3"/>
        <v>10</v>
      </c>
      <c r="R25" s="76"/>
      <c r="S25" s="255"/>
      <c r="T25" s="78">
        <f t="shared" si="4"/>
        <v>10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44</v>
      </c>
      <c r="C26" s="36">
        <v>6</v>
      </c>
      <c r="D26" s="68" t="str">
        <f t="shared" si="1"/>
        <v>BRISHOUAL Valentin</v>
      </c>
      <c r="E26" s="35" t="str">
        <f t="shared" si="1"/>
        <v>M</v>
      </c>
      <c r="F26" s="251">
        <v>0</v>
      </c>
      <c r="G26" s="70" t="str">
        <f t="shared" si="2"/>
        <v>J.C. DE BASSE GOULAINE</v>
      </c>
      <c r="H26" s="82">
        <v>0</v>
      </c>
      <c r="I26" s="83">
        <v>0</v>
      </c>
      <c r="J26" s="83">
        <v>0</v>
      </c>
      <c r="K26" s="83">
        <v>0</v>
      </c>
      <c r="L26" s="84"/>
      <c r="M26" s="82">
        <v>0</v>
      </c>
      <c r="N26" s="83"/>
      <c r="O26" s="257"/>
      <c r="P26" s="85"/>
      <c r="Q26" s="75">
        <f t="shared" si="3"/>
        <v>0</v>
      </c>
      <c r="R26" s="76"/>
      <c r="S26" s="255"/>
      <c r="T26" s="78">
        <f t="shared" si="4"/>
        <v>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44</v>
      </c>
      <c r="C27" s="36">
        <v>7</v>
      </c>
      <c r="D27" s="68" t="str">
        <f t="shared" si="1"/>
        <v>CALDY Anthony</v>
      </c>
      <c r="E27" s="35" t="str">
        <f t="shared" si="1"/>
        <v>M</v>
      </c>
      <c r="F27" s="251">
        <v>20</v>
      </c>
      <c r="G27" s="70" t="str">
        <f t="shared" si="2"/>
        <v>NORT ATHLETIC CLUB</v>
      </c>
      <c r="H27" s="82">
        <v>0</v>
      </c>
      <c r="I27" s="83">
        <v>0</v>
      </c>
      <c r="J27" s="83">
        <v>0</v>
      </c>
      <c r="K27" s="83">
        <v>0</v>
      </c>
      <c r="L27" s="84"/>
      <c r="M27" s="94"/>
      <c r="N27" s="258"/>
      <c r="O27" s="259"/>
      <c r="P27" s="95"/>
      <c r="Q27" s="75">
        <f t="shared" si="3"/>
        <v>0</v>
      </c>
      <c r="R27" s="76"/>
      <c r="S27" s="255"/>
      <c r="T27" s="78">
        <f t="shared" si="4"/>
        <v>20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BRE</v>
      </c>
      <c r="B28" s="35">
        <f t="shared" si="0"/>
        <v>35</v>
      </c>
      <c r="C28" s="36">
        <v>8</v>
      </c>
      <c r="D28" s="68" t="str">
        <f t="shared" si="1"/>
        <v>JOLIVET Yoann</v>
      </c>
      <c r="E28" s="35" t="str">
        <f t="shared" si="1"/>
        <v>M</v>
      </c>
      <c r="F28" s="251">
        <v>90</v>
      </c>
      <c r="G28" s="70" t="str">
        <f t="shared" si="2"/>
        <v>C.P.B. RENNES</v>
      </c>
      <c r="H28" s="82">
        <v>0</v>
      </c>
      <c r="I28" s="83">
        <v>0</v>
      </c>
      <c r="J28" s="83">
        <v>0</v>
      </c>
      <c r="K28" s="83">
        <v>0</v>
      </c>
      <c r="L28" s="84"/>
      <c r="M28" s="82">
        <v>0</v>
      </c>
      <c r="N28" s="83"/>
      <c r="O28" s="257"/>
      <c r="P28" s="85"/>
      <c r="Q28" s="75">
        <f t="shared" si="3"/>
        <v>0</v>
      </c>
      <c r="R28" s="76"/>
      <c r="S28" s="255"/>
      <c r="T28" s="78">
        <f t="shared" si="4"/>
        <v>90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49</v>
      </c>
      <c r="C29" s="36">
        <v>9</v>
      </c>
      <c r="D29" s="68" t="str">
        <f t="shared" si="1"/>
        <v>LAROCHE Kevin</v>
      </c>
      <c r="E29" s="35" t="str">
        <f t="shared" si="1"/>
        <v>M</v>
      </c>
      <c r="F29" s="251">
        <v>20</v>
      </c>
      <c r="G29" s="70" t="str">
        <f t="shared" si="2"/>
        <v>UNION CHOLET JUDO 49</v>
      </c>
      <c r="H29" s="82">
        <v>10</v>
      </c>
      <c r="I29" s="83">
        <v>10</v>
      </c>
      <c r="J29" s="83">
        <v>10</v>
      </c>
      <c r="K29" s="83">
        <v>10</v>
      </c>
      <c r="L29" s="84">
        <v>10</v>
      </c>
      <c r="M29" s="82"/>
      <c r="N29" s="83"/>
      <c r="O29" s="257"/>
      <c r="P29" s="85"/>
      <c r="Q29" s="75">
        <f t="shared" si="3"/>
        <v>50</v>
      </c>
      <c r="R29" s="76"/>
      <c r="S29" s="255"/>
      <c r="T29" s="78">
        <f t="shared" si="4"/>
        <v>70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49</v>
      </c>
      <c r="C30" s="36">
        <v>10</v>
      </c>
      <c r="D30" s="68" t="str">
        <f t="shared" si="1"/>
        <v>MOREAU Antoine</v>
      </c>
      <c r="E30" s="35" t="str">
        <f t="shared" si="1"/>
        <v>M</v>
      </c>
      <c r="F30" s="251">
        <v>0</v>
      </c>
      <c r="G30" s="70" t="str">
        <f t="shared" si="2"/>
        <v>EVRE JUDO ST PIERRE LE MAY</v>
      </c>
      <c r="H30" s="98">
        <v>10</v>
      </c>
      <c r="I30" s="99">
        <v>10</v>
      </c>
      <c r="J30" s="99">
        <v>10</v>
      </c>
      <c r="K30" s="99">
        <v>10</v>
      </c>
      <c r="L30" s="100">
        <v>0</v>
      </c>
      <c r="M30" s="98"/>
      <c r="N30" s="99"/>
      <c r="O30" s="264"/>
      <c r="P30" s="101"/>
      <c r="Q30" s="102">
        <f t="shared" si="3"/>
        <v>40</v>
      </c>
      <c r="R30" s="103"/>
      <c r="S30" s="255"/>
      <c r="T30" s="78">
        <f t="shared" si="4"/>
        <v>40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23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>
        <v>11</v>
      </c>
      <c r="S32" s="109">
        <v>12</v>
      </c>
      <c r="T32" s="109">
        <v>13</v>
      </c>
      <c r="U32" s="109"/>
      <c r="V32" s="109">
        <v>14</v>
      </c>
      <c r="W32" s="109">
        <v>15</v>
      </c>
      <c r="X32" s="109">
        <v>16</v>
      </c>
      <c r="Y32" s="109">
        <v>17</v>
      </c>
      <c r="Z32" s="109"/>
      <c r="AA32" s="109">
        <v>18</v>
      </c>
      <c r="AB32" s="109">
        <v>19</v>
      </c>
      <c r="AC32" s="109">
        <v>20</v>
      </c>
      <c r="AD32" s="109"/>
      <c r="AE32" s="109">
        <v>21</v>
      </c>
      <c r="AF32" s="109">
        <v>22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>
        <v>23</v>
      </c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>
        <v>3</v>
      </c>
      <c r="U33" s="109"/>
      <c r="V33" s="109">
        <v>4</v>
      </c>
      <c r="W33" s="109">
        <v>4</v>
      </c>
      <c r="X33" s="109">
        <v>3</v>
      </c>
      <c r="Y33" s="109">
        <v>4</v>
      </c>
      <c r="Z33" s="109"/>
      <c r="AA33" s="109">
        <v>5</v>
      </c>
      <c r="AB33" s="109">
        <v>5</v>
      </c>
      <c r="AC33" s="109">
        <v>4</v>
      </c>
      <c r="AD33" s="109"/>
      <c r="AE33" s="109">
        <v>5</v>
      </c>
      <c r="AF33" s="109">
        <v>5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>
        <v>1</v>
      </c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/>
      <c r="V34" s="109">
        <v>3</v>
      </c>
      <c r="W34" s="109">
        <v>3</v>
      </c>
      <c r="X34" s="109">
        <v>4</v>
      </c>
      <c r="Y34" s="109">
        <v>4</v>
      </c>
      <c r="Z34" s="109"/>
      <c r="AA34" s="109">
        <v>4</v>
      </c>
      <c r="AB34" s="109">
        <v>4</v>
      </c>
      <c r="AC34" s="109">
        <v>4</v>
      </c>
      <c r="AD34" s="109"/>
      <c r="AE34" s="109">
        <v>5</v>
      </c>
      <c r="AF34" s="109">
        <v>5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>
        <v>1</v>
      </c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tabColor indexed="12"/>
    <pageSetUpPr fitToPage="1"/>
  </sheetPr>
  <dimension ref="A1:AZ34"/>
  <sheetViews>
    <sheetView zoomScale="87" zoomScaleNormal="87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49" width="4.00390625" style="233" hidden="1" customWidth="1"/>
    <col min="50" max="50" width="4.00390625" style="233" customWidth="1"/>
    <col min="51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354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129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29" t="s">
        <v>26</v>
      </c>
      <c r="V8" s="29" t="s">
        <v>189</v>
      </c>
      <c r="W8" s="29" t="s">
        <v>19</v>
      </c>
      <c r="X8" s="29" t="s">
        <v>190</v>
      </c>
      <c r="Y8" s="29" t="s">
        <v>37</v>
      </c>
      <c r="Z8" s="29" t="s">
        <v>32</v>
      </c>
      <c r="AA8" s="29" t="s">
        <v>30</v>
      </c>
      <c r="AB8" s="29" t="s">
        <v>31</v>
      </c>
      <c r="AC8" s="29" t="s">
        <v>191</v>
      </c>
      <c r="AD8" s="30" t="s">
        <v>29</v>
      </c>
      <c r="AE8" s="242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228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102</v>
      </c>
      <c r="B9" s="35">
        <v>37</v>
      </c>
      <c r="C9" s="36">
        <v>1</v>
      </c>
      <c r="D9" s="37" t="s">
        <v>355</v>
      </c>
      <c r="E9" s="35" t="s">
        <v>45</v>
      </c>
      <c r="F9" s="35">
        <v>66</v>
      </c>
      <c r="G9" s="38" t="s">
        <v>104</v>
      </c>
      <c r="H9" s="41" t="s">
        <v>47</v>
      </c>
      <c r="I9" s="40"/>
      <c r="J9" s="40"/>
      <c r="K9" s="40"/>
      <c r="L9" s="40"/>
      <c r="M9" s="41" t="s">
        <v>47</v>
      </c>
      <c r="N9" s="40"/>
      <c r="O9" s="40"/>
      <c r="P9" s="40"/>
      <c r="Q9" s="40"/>
      <c r="R9" s="41" t="s">
        <v>48</v>
      </c>
      <c r="S9" s="40"/>
      <c r="T9" s="40"/>
      <c r="U9" s="40"/>
      <c r="V9" s="40"/>
      <c r="W9" s="41" t="s">
        <v>47</v>
      </c>
      <c r="X9" s="40"/>
      <c r="Y9" s="40"/>
      <c r="Z9" s="40"/>
      <c r="AA9" s="41" t="s">
        <v>48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102</v>
      </c>
      <c r="B10" s="35">
        <v>37</v>
      </c>
      <c r="C10" s="36">
        <v>2</v>
      </c>
      <c r="D10" s="37" t="s">
        <v>356</v>
      </c>
      <c r="E10" s="35" t="s">
        <v>45</v>
      </c>
      <c r="F10" s="35">
        <v>68</v>
      </c>
      <c r="G10" s="38" t="s">
        <v>104</v>
      </c>
      <c r="H10" s="40"/>
      <c r="I10" s="40"/>
      <c r="J10" s="41" t="s">
        <v>115</v>
      </c>
      <c r="K10" s="40"/>
      <c r="L10" s="40"/>
      <c r="M10" s="40"/>
      <c r="N10" s="40"/>
      <c r="O10" s="41" t="s">
        <v>56</v>
      </c>
      <c r="P10" s="40"/>
      <c r="Q10" s="40"/>
      <c r="R10" s="40"/>
      <c r="S10" s="41" t="s">
        <v>101</v>
      </c>
      <c r="T10" s="40"/>
      <c r="U10" s="40"/>
      <c r="V10" s="40"/>
      <c r="W10" s="40"/>
      <c r="X10" s="40"/>
      <c r="Y10" s="41" t="s">
        <v>67</v>
      </c>
      <c r="Z10" s="40"/>
      <c r="AA10" s="40"/>
      <c r="AB10" s="41" t="s">
        <v>52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72</v>
      </c>
      <c r="C11" s="36">
        <v>3</v>
      </c>
      <c r="D11" s="37" t="s">
        <v>357</v>
      </c>
      <c r="E11" s="35" t="s">
        <v>45</v>
      </c>
      <c r="F11" s="35">
        <v>66</v>
      </c>
      <c r="G11" s="38" t="s">
        <v>55</v>
      </c>
      <c r="H11" s="41" t="s">
        <v>243</v>
      </c>
      <c r="I11" s="40"/>
      <c r="J11" s="40"/>
      <c r="K11" s="40"/>
      <c r="L11" s="40"/>
      <c r="M11" s="40"/>
      <c r="N11" s="40"/>
      <c r="O11" s="40"/>
      <c r="P11" s="41" t="s">
        <v>101</v>
      </c>
      <c r="Q11" s="40"/>
      <c r="R11" s="40"/>
      <c r="S11" s="40"/>
      <c r="T11" s="40"/>
      <c r="U11" s="41" t="s">
        <v>48</v>
      </c>
      <c r="V11" s="40"/>
      <c r="W11" s="40"/>
      <c r="X11" s="40"/>
      <c r="Y11" s="40"/>
      <c r="Z11" s="41" t="s">
        <v>48</v>
      </c>
      <c r="AA11" s="40"/>
      <c r="AB11" s="40"/>
      <c r="AC11" s="40"/>
      <c r="AD11" s="41" t="s">
        <v>67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44</v>
      </c>
      <c r="C12" s="36">
        <v>4</v>
      </c>
      <c r="D12" s="44" t="s">
        <v>358</v>
      </c>
      <c r="E12" s="35" t="s">
        <v>45</v>
      </c>
      <c r="F12" s="35">
        <v>66</v>
      </c>
      <c r="G12" s="38" t="s">
        <v>149</v>
      </c>
      <c r="H12" s="40"/>
      <c r="I12" s="40"/>
      <c r="J12" s="41" t="s">
        <v>64</v>
      </c>
      <c r="K12" s="40"/>
      <c r="L12" s="40"/>
      <c r="M12" s="40"/>
      <c r="N12" s="41" t="s">
        <v>64</v>
      </c>
      <c r="O12" s="40"/>
      <c r="P12" s="40"/>
      <c r="Q12" s="40"/>
      <c r="R12" s="41" t="s">
        <v>47</v>
      </c>
      <c r="S12" s="40"/>
      <c r="T12" s="40"/>
      <c r="U12" s="40"/>
      <c r="V12" s="41" t="s">
        <v>47</v>
      </c>
      <c r="W12" s="40"/>
      <c r="X12" s="40"/>
      <c r="Y12" s="40"/>
      <c r="Z12" s="40"/>
      <c r="AA12" s="40"/>
      <c r="AB12" s="40"/>
      <c r="AC12" s="40"/>
      <c r="AD12" s="40"/>
      <c r="AE12" s="41"/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72</v>
      </c>
      <c r="C13" s="36">
        <v>5</v>
      </c>
      <c r="D13" s="37" t="s">
        <v>359</v>
      </c>
      <c r="E13" s="35" t="s">
        <v>45</v>
      </c>
      <c r="F13" s="35">
        <v>67</v>
      </c>
      <c r="G13" s="38" t="s">
        <v>311</v>
      </c>
      <c r="H13" s="40"/>
      <c r="I13" s="40"/>
      <c r="J13" s="40"/>
      <c r="K13" s="41" t="s">
        <v>64</v>
      </c>
      <c r="L13" s="40"/>
      <c r="M13" s="40"/>
      <c r="N13" s="40"/>
      <c r="O13" s="40"/>
      <c r="P13" s="41" t="s">
        <v>47</v>
      </c>
      <c r="Q13" s="40"/>
      <c r="R13" s="40"/>
      <c r="S13" s="40"/>
      <c r="T13" s="40"/>
      <c r="U13" s="40"/>
      <c r="V13" s="40"/>
      <c r="W13" s="41" t="s">
        <v>52</v>
      </c>
      <c r="X13" s="40"/>
      <c r="Y13" s="40"/>
      <c r="Z13" s="40"/>
      <c r="AA13" s="40"/>
      <c r="AB13" s="41" t="s">
        <v>47</v>
      </c>
      <c r="AC13" s="40"/>
      <c r="AD13" s="40"/>
      <c r="AE13" s="40"/>
      <c r="AF13" s="41" t="s">
        <v>47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44</v>
      </c>
      <c r="C14" s="36">
        <v>6</v>
      </c>
      <c r="D14" s="37" t="s">
        <v>360</v>
      </c>
      <c r="E14" s="35" t="s">
        <v>45</v>
      </c>
      <c r="F14" s="35">
        <v>67</v>
      </c>
      <c r="G14" s="38" t="s">
        <v>361</v>
      </c>
      <c r="H14" s="40"/>
      <c r="I14" s="40"/>
      <c r="J14" s="40"/>
      <c r="K14" s="40"/>
      <c r="L14" s="40"/>
      <c r="M14" s="41" t="s">
        <v>48</v>
      </c>
      <c r="N14" s="40"/>
      <c r="O14" s="40"/>
      <c r="P14" s="40"/>
      <c r="Q14" s="41" t="s">
        <v>47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 t="s">
        <v>47</v>
      </c>
      <c r="AA14" s="40"/>
      <c r="AB14" s="40"/>
      <c r="AC14" s="41" t="s">
        <v>47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85</v>
      </c>
      <c r="C15" s="36">
        <v>7</v>
      </c>
      <c r="D15" s="37" t="s">
        <v>362</v>
      </c>
      <c r="E15" s="35" t="s">
        <v>45</v>
      </c>
      <c r="F15" s="35">
        <v>67</v>
      </c>
      <c r="G15" s="38" t="s">
        <v>143</v>
      </c>
      <c r="H15" s="40"/>
      <c r="I15" s="40"/>
      <c r="J15" s="40"/>
      <c r="K15" s="40"/>
      <c r="L15" s="41" t="s">
        <v>47</v>
      </c>
      <c r="M15" s="40"/>
      <c r="N15" s="40"/>
      <c r="O15" s="41" t="s">
        <v>47</v>
      </c>
      <c r="P15" s="40"/>
      <c r="Q15" s="40"/>
      <c r="R15" s="40"/>
      <c r="S15" s="40"/>
      <c r="T15" s="40"/>
      <c r="U15" s="41" t="s">
        <v>47</v>
      </c>
      <c r="V15" s="40"/>
      <c r="W15" s="40"/>
      <c r="X15" s="41" t="s">
        <v>47</v>
      </c>
      <c r="Y15" s="40"/>
      <c r="Z15" s="40"/>
      <c r="AA15" s="41" t="s">
        <v>47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44</v>
      </c>
      <c r="C16" s="36">
        <v>8</v>
      </c>
      <c r="D16" s="37" t="s">
        <v>363</v>
      </c>
      <c r="E16" s="35" t="s">
        <v>45</v>
      </c>
      <c r="F16" s="35">
        <v>67</v>
      </c>
      <c r="G16" s="38" t="s">
        <v>170</v>
      </c>
      <c r="H16" s="40"/>
      <c r="I16" s="41" t="s">
        <v>47</v>
      </c>
      <c r="J16" s="40"/>
      <c r="K16" s="40"/>
      <c r="L16" s="40"/>
      <c r="M16" s="40"/>
      <c r="N16" s="41" t="s">
        <v>281</v>
      </c>
      <c r="O16" s="40"/>
      <c r="P16" s="40"/>
      <c r="Q16" s="40"/>
      <c r="R16" s="40"/>
      <c r="S16" s="40"/>
      <c r="T16" s="41" t="s">
        <v>47</v>
      </c>
      <c r="U16" s="40"/>
      <c r="V16" s="40"/>
      <c r="W16" s="40"/>
      <c r="X16" s="40"/>
      <c r="Y16" s="41" t="s">
        <v>47</v>
      </c>
      <c r="Z16" s="40"/>
      <c r="AA16" s="40"/>
      <c r="AB16" s="40"/>
      <c r="AC16" s="40"/>
      <c r="AD16" s="41" t="s">
        <v>47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49</v>
      </c>
      <c r="C17" s="36">
        <v>9</v>
      </c>
      <c r="D17" s="44" t="s">
        <v>364</v>
      </c>
      <c r="E17" s="35" t="s">
        <v>45</v>
      </c>
      <c r="F17" s="35">
        <v>68</v>
      </c>
      <c r="G17" s="38" t="s">
        <v>365</v>
      </c>
      <c r="H17" s="40"/>
      <c r="I17" s="40"/>
      <c r="J17" s="40"/>
      <c r="K17" s="41" t="s">
        <v>101</v>
      </c>
      <c r="L17" s="40"/>
      <c r="M17" s="40"/>
      <c r="N17" s="40"/>
      <c r="O17" s="40"/>
      <c r="P17" s="40"/>
      <c r="Q17" s="41" t="s">
        <v>67</v>
      </c>
      <c r="R17" s="40"/>
      <c r="S17" s="40"/>
      <c r="T17" s="41" t="s">
        <v>48</v>
      </c>
      <c r="U17" s="40"/>
      <c r="V17" s="40"/>
      <c r="W17" s="40"/>
      <c r="X17" s="41" t="s">
        <v>48</v>
      </c>
      <c r="Y17" s="40"/>
      <c r="Z17" s="40"/>
      <c r="AA17" s="40"/>
      <c r="AB17" s="40"/>
      <c r="AC17" s="40"/>
      <c r="AD17" s="40"/>
      <c r="AE17" s="41"/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44</v>
      </c>
      <c r="C18" s="36">
        <v>10</v>
      </c>
      <c r="D18" s="37" t="s">
        <v>366</v>
      </c>
      <c r="E18" s="35" t="s">
        <v>45</v>
      </c>
      <c r="F18" s="35">
        <v>68</v>
      </c>
      <c r="G18" s="38" t="s">
        <v>367</v>
      </c>
      <c r="H18" s="40"/>
      <c r="I18" s="41" t="s">
        <v>48</v>
      </c>
      <c r="J18" s="40"/>
      <c r="K18" s="40"/>
      <c r="L18" s="41" t="s">
        <v>52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115</v>
      </c>
      <c r="W18" s="40"/>
      <c r="X18" s="40"/>
      <c r="Y18" s="40"/>
      <c r="Z18" s="40"/>
      <c r="AA18" s="40"/>
      <c r="AB18" s="40"/>
      <c r="AC18" s="41" t="s">
        <v>48</v>
      </c>
      <c r="AD18" s="40"/>
      <c r="AE18" s="40"/>
      <c r="AF18" s="41" t="s">
        <v>64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TBO</v>
      </c>
      <c r="B21" s="35">
        <f t="shared" si="0"/>
        <v>37</v>
      </c>
      <c r="C21" s="36">
        <v>1</v>
      </c>
      <c r="D21" s="68" t="str">
        <f aca="true" t="shared" si="1" ref="D21:E30">D9</f>
        <v>RUE Quentin</v>
      </c>
      <c r="E21" s="35" t="str">
        <f t="shared" si="1"/>
        <v>M</v>
      </c>
      <c r="F21" s="251">
        <v>0</v>
      </c>
      <c r="G21" s="70" t="str">
        <f aca="true" t="shared" si="2" ref="G21:G30">G9</f>
        <v>JUDO CLUB DE SEMBLANCAY</v>
      </c>
      <c r="H21" s="71">
        <v>0</v>
      </c>
      <c r="I21" s="72">
        <v>0</v>
      </c>
      <c r="J21" s="72">
        <v>10</v>
      </c>
      <c r="K21" s="72">
        <v>0</v>
      </c>
      <c r="L21" s="73">
        <v>10</v>
      </c>
      <c r="M21" s="71"/>
      <c r="N21" s="72"/>
      <c r="O21" s="252"/>
      <c r="P21" s="74"/>
      <c r="Q21" s="253">
        <f aca="true" t="shared" si="3" ref="Q21:Q30">SUM(H21:P21)</f>
        <v>20</v>
      </c>
      <c r="R21" s="254"/>
      <c r="S21" s="255"/>
      <c r="T21" s="78">
        <f aca="true" t="shared" si="4" ref="T21:T30">SUM(F21,Q21)</f>
        <v>20</v>
      </c>
      <c r="U21" s="65"/>
      <c r="W21" s="228" t="s">
        <v>35</v>
      </c>
      <c r="X21" s="228" t="s">
        <v>33</v>
      </c>
      <c r="Y21" s="193" t="s">
        <v>194</v>
      </c>
      <c r="Z21" s="228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TBO</v>
      </c>
      <c r="B22" s="35">
        <f t="shared" si="0"/>
        <v>37</v>
      </c>
      <c r="C22" s="36">
        <v>2</v>
      </c>
      <c r="D22" s="68" t="str">
        <f t="shared" si="1"/>
        <v>HALBERT Germain</v>
      </c>
      <c r="E22" s="35" t="str">
        <f t="shared" si="1"/>
        <v>M</v>
      </c>
      <c r="F22" s="251">
        <v>50</v>
      </c>
      <c r="G22" s="70" t="str">
        <f t="shared" si="2"/>
        <v>JUDO CLUB DE SEMBLANCAY</v>
      </c>
      <c r="H22" s="82">
        <v>0</v>
      </c>
      <c r="I22" s="83">
        <v>10</v>
      </c>
      <c r="J22" s="83">
        <v>10</v>
      </c>
      <c r="K22" s="83">
        <v>10</v>
      </c>
      <c r="L22" s="84">
        <v>10</v>
      </c>
      <c r="M22" s="82"/>
      <c r="N22" s="83"/>
      <c r="O22" s="257"/>
      <c r="P22" s="85"/>
      <c r="Q22" s="75">
        <f t="shared" si="3"/>
        <v>40</v>
      </c>
      <c r="R22" s="76"/>
      <c r="S22" s="255"/>
      <c r="T22" s="78">
        <f t="shared" si="4"/>
        <v>90</v>
      </c>
      <c r="U22" s="65"/>
      <c r="W22" s="193" t="s">
        <v>17</v>
      </c>
      <c r="X22" s="193" t="s">
        <v>39</v>
      </c>
      <c r="Y22" s="193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72</v>
      </c>
      <c r="C23" s="36">
        <v>3</v>
      </c>
      <c r="D23" s="68" t="str">
        <f t="shared" si="1"/>
        <v>SUPIOT Victorien</v>
      </c>
      <c r="E23" s="35" t="str">
        <f t="shared" si="1"/>
        <v>M</v>
      </c>
      <c r="F23" s="251">
        <v>0</v>
      </c>
      <c r="G23" s="70" t="str">
        <f t="shared" si="2"/>
        <v>JUDO CLUB LA FLECHE</v>
      </c>
      <c r="H23" s="82">
        <v>10</v>
      </c>
      <c r="I23" s="83">
        <v>10</v>
      </c>
      <c r="J23" s="83">
        <v>10</v>
      </c>
      <c r="K23" s="83">
        <v>10</v>
      </c>
      <c r="L23" s="84">
        <v>10</v>
      </c>
      <c r="M23" s="82"/>
      <c r="N23" s="83"/>
      <c r="O23" s="257"/>
      <c r="P23" s="85"/>
      <c r="Q23" s="75">
        <f t="shared" si="3"/>
        <v>50</v>
      </c>
      <c r="R23" s="76"/>
      <c r="S23" s="255"/>
      <c r="T23" s="78">
        <f t="shared" si="4"/>
        <v>50</v>
      </c>
      <c r="U23" s="65"/>
      <c r="W23" s="193" t="s">
        <v>196</v>
      </c>
      <c r="X23" s="228" t="s">
        <v>197</v>
      </c>
      <c r="Y23" s="193" t="s">
        <v>38</v>
      </c>
      <c r="Z23" s="193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44</v>
      </c>
      <c r="C24" s="36">
        <v>4</v>
      </c>
      <c r="D24" s="88" t="str">
        <f t="shared" si="1"/>
        <v>YOBE Quentin</v>
      </c>
      <c r="E24" s="35" t="str">
        <f t="shared" si="1"/>
        <v>M</v>
      </c>
      <c r="F24" s="251">
        <v>0</v>
      </c>
      <c r="G24" s="70" t="str">
        <f t="shared" si="2"/>
        <v>J.C. DE BASSE GOULAINE</v>
      </c>
      <c r="H24" s="82">
        <v>0</v>
      </c>
      <c r="I24" s="83">
        <v>0</v>
      </c>
      <c r="J24" s="83">
        <v>0</v>
      </c>
      <c r="K24" s="83">
        <v>0</v>
      </c>
      <c r="L24" s="84" t="s">
        <v>110</v>
      </c>
      <c r="M24" s="82"/>
      <c r="N24" s="83"/>
      <c r="O24" s="257"/>
      <c r="P24" s="85"/>
      <c r="Q24" s="75">
        <f t="shared" si="3"/>
        <v>0</v>
      </c>
      <c r="R24" s="76"/>
      <c r="S24" s="255"/>
      <c r="T24" s="78">
        <f t="shared" si="4"/>
        <v>0</v>
      </c>
      <c r="U24" s="65"/>
      <c r="W24" s="228" t="s">
        <v>27</v>
      </c>
      <c r="X24" s="228" t="s">
        <v>34</v>
      </c>
      <c r="Y24" s="256" t="s">
        <v>18</v>
      </c>
      <c r="Z24" s="228" t="s">
        <v>42</v>
      </c>
      <c r="AA24" s="193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72</v>
      </c>
      <c r="C25" s="36">
        <v>5</v>
      </c>
      <c r="D25" s="68" t="str">
        <f t="shared" si="1"/>
        <v>BIGOT Sebastien</v>
      </c>
      <c r="E25" s="35" t="str">
        <f t="shared" si="1"/>
        <v>M</v>
      </c>
      <c r="F25" s="251">
        <v>0</v>
      </c>
      <c r="G25" s="70" t="str">
        <f t="shared" si="2"/>
        <v>LOISIRS LAIGNE SAINT GERVAIS</v>
      </c>
      <c r="H25" s="82">
        <v>0</v>
      </c>
      <c r="I25" s="83">
        <v>0</v>
      </c>
      <c r="J25" s="83">
        <v>10</v>
      </c>
      <c r="K25" s="83">
        <v>0</v>
      </c>
      <c r="L25" s="84">
        <v>0</v>
      </c>
      <c r="M25" s="82"/>
      <c r="N25" s="83"/>
      <c r="O25" s="257"/>
      <c r="P25" s="85"/>
      <c r="Q25" s="75">
        <f t="shared" si="3"/>
        <v>10</v>
      </c>
      <c r="R25" s="76"/>
      <c r="S25" s="255"/>
      <c r="T25" s="78">
        <f t="shared" si="4"/>
        <v>10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44</v>
      </c>
      <c r="C26" s="36">
        <v>6</v>
      </c>
      <c r="D26" s="68" t="str">
        <f t="shared" si="1"/>
        <v>BONNET Jean-Baptiste</v>
      </c>
      <c r="E26" s="35" t="str">
        <f t="shared" si="1"/>
        <v>M</v>
      </c>
      <c r="F26" s="251">
        <v>20</v>
      </c>
      <c r="G26" s="70" t="str">
        <f t="shared" si="2"/>
        <v>JC ST SEBASTIEN</v>
      </c>
      <c r="H26" s="82">
        <v>10</v>
      </c>
      <c r="I26" s="83">
        <v>0</v>
      </c>
      <c r="J26" s="83">
        <v>0</v>
      </c>
      <c r="K26" s="83">
        <v>0</v>
      </c>
      <c r="L26" s="84">
        <v>0</v>
      </c>
      <c r="M26" s="82"/>
      <c r="N26" s="83"/>
      <c r="O26" s="257"/>
      <c r="P26" s="85"/>
      <c r="Q26" s="75">
        <f t="shared" si="3"/>
        <v>10</v>
      </c>
      <c r="R26" s="76"/>
      <c r="S26" s="255"/>
      <c r="T26" s="78">
        <f t="shared" si="4"/>
        <v>30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85</v>
      </c>
      <c r="C27" s="36">
        <v>7</v>
      </c>
      <c r="D27" s="68" t="str">
        <f t="shared" si="1"/>
        <v>BRUNETIERE Guillaume</v>
      </c>
      <c r="E27" s="35" t="str">
        <f t="shared" si="1"/>
        <v>M</v>
      </c>
      <c r="F27" s="251">
        <v>0</v>
      </c>
      <c r="G27" s="70" t="str">
        <f t="shared" si="2"/>
        <v>JUDO CLUB LES HERBIERS</v>
      </c>
      <c r="H27" s="82">
        <v>0</v>
      </c>
      <c r="I27" s="83">
        <v>0</v>
      </c>
      <c r="J27" s="83">
        <v>0</v>
      </c>
      <c r="K27" s="83">
        <v>0</v>
      </c>
      <c r="L27" s="84">
        <v>0</v>
      </c>
      <c r="M27" s="94"/>
      <c r="N27" s="258"/>
      <c r="O27" s="259"/>
      <c r="P27" s="95"/>
      <c r="Q27" s="75">
        <f t="shared" si="3"/>
        <v>0</v>
      </c>
      <c r="R27" s="76"/>
      <c r="S27" s="255"/>
      <c r="T27" s="78">
        <f t="shared" si="4"/>
        <v>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44</v>
      </c>
      <c r="C28" s="36">
        <v>8</v>
      </c>
      <c r="D28" s="68" t="str">
        <f t="shared" si="1"/>
        <v>MICHEL Sacha</v>
      </c>
      <c r="E28" s="35" t="str">
        <f t="shared" si="1"/>
        <v>M</v>
      </c>
      <c r="F28" s="251">
        <v>67</v>
      </c>
      <c r="G28" s="70" t="str">
        <f t="shared" si="2"/>
        <v>JUDO ATLANTIC CLUB</v>
      </c>
      <c r="H28" s="82">
        <v>0</v>
      </c>
      <c r="I28" s="83">
        <v>7</v>
      </c>
      <c r="J28" s="83">
        <v>0</v>
      </c>
      <c r="K28" s="83">
        <v>0</v>
      </c>
      <c r="L28" s="84">
        <v>0</v>
      </c>
      <c r="M28" s="82"/>
      <c r="N28" s="83"/>
      <c r="O28" s="257"/>
      <c r="P28" s="85"/>
      <c r="Q28" s="75">
        <f t="shared" si="3"/>
        <v>7</v>
      </c>
      <c r="R28" s="76"/>
      <c r="S28" s="255"/>
      <c r="T28" s="78">
        <f t="shared" si="4"/>
        <v>74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49</v>
      </c>
      <c r="C29" s="36">
        <v>9</v>
      </c>
      <c r="D29" s="88" t="str">
        <f t="shared" si="1"/>
        <v>LECHEVESTRIER Etienne</v>
      </c>
      <c r="E29" s="35" t="str">
        <f t="shared" si="1"/>
        <v>M</v>
      </c>
      <c r="F29" s="251">
        <v>67</v>
      </c>
      <c r="G29" s="70" t="str">
        <f t="shared" si="2"/>
        <v>JC ANJOU</v>
      </c>
      <c r="H29" s="82">
        <v>10</v>
      </c>
      <c r="I29" s="83">
        <v>10</v>
      </c>
      <c r="J29" s="83">
        <v>10</v>
      </c>
      <c r="K29" s="83">
        <v>10</v>
      </c>
      <c r="L29" s="84" t="s">
        <v>82</v>
      </c>
      <c r="M29" s="82"/>
      <c r="N29" s="83"/>
      <c r="O29" s="257"/>
      <c r="P29" s="85"/>
      <c r="Q29" s="75">
        <f t="shared" si="3"/>
        <v>40</v>
      </c>
      <c r="R29" s="76"/>
      <c r="S29" s="255"/>
      <c r="T29" s="78">
        <f t="shared" si="4"/>
        <v>107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44</v>
      </c>
      <c r="C30" s="36">
        <v>10</v>
      </c>
      <c r="D30" s="68" t="str">
        <f t="shared" si="1"/>
        <v>MAISONNEUVE Julien</v>
      </c>
      <c r="E30" s="35" t="str">
        <f t="shared" si="1"/>
        <v>M</v>
      </c>
      <c r="F30" s="251">
        <v>60</v>
      </c>
      <c r="G30" s="70" t="str">
        <f t="shared" si="2"/>
        <v>DOJO SAVENAISIEN</v>
      </c>
      <c r="H30" s="98">
        <v>10</v>
      </c>
      <c r="I30" s="99">
        <v>10</v>
      </c>
      <c r="J30" s="99">
        <v>0</v>
      </c>
      <c r="K30" s="99">
        <v>10</v>
      </c>
      <c r="L30" s="100">
        <v>0</v>
      </c>
      <c r="M30" s="98"/>
      <c r="N30" s="99"/>
      <c r="O30" s="264"/>
      <c r="P30" s="101"/>
      <c r="Q30" s="102">
        <f t="shared" si="3"/>
        <v>30</v>
      </c>
      <c r="R30" s="103"/>
      <c r="S30" s="255"/>
      <c r="T30" s="78">
        <f t="shared" si="4"/>
        <v>90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24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>
        <v>11</v>
      </c>
      <c r="S32" s="109">
        <v>12</v>
      </c>
      <c r="T32" s="109">
        <v>13</v>
      </c>
      <c r="U32" s="109">
        <v>14</v>
      </c>
      <c r="V32" s="109">
        <v>15</v>
      </c>
      <c r="W32" s="109">
        <v>16</v>
      </c>
      <c r="X32" s="109">
        <v>17</v>
      </c>
      <c r="Y32" s="109">
        <v>18</v>
      </c>
      <c r="Z32" s="109">
        <v>19</v>
      </c>
      <c r="AA32" s="109">
        <v>20</v>
      </c>
      <c r="AB32" s="109">
        <v>21</v>
      </c>
      <c r="AC32" s="109">
        <v>22</v>
      </c>
      <c r="AD32" s="109">
        <v>23</v>
      </c>
      <c r="AE32" s="109"/>
      <c r="AF32" s="109">
        <v>24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>
        <v>3</v>
      </c>
      <c r="U33" s="109">
        <v>3</v>
      </c>
      <c r="V33" s="109">
        <v>4</v>
      </c>
      <c r="W33" s="109">
        <v>4</v>
      </c>
      <c r="X33" s="109">
        <v>4</v>
      </c>
      <c r="Y33" s="109">
        <v>4</v>
      </c>
      <c r="Z33" s="109">
        <v>4</v>
      </c>
      <c r="AA33" s="109">
        <v>5</v>
      </c>
      <c r="AB33" s="109">
        <v>5</v>
      </c>
      <c r="AC33" s="109">
        <v>5</v>
      </c>
      <c r="AD33" s="109">
        <v>5</v>
      </c>
      <c r="AE33" s="109"/>
      <c r="AF33" s="109">
        <v>5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>
        <v>3</v>
      </c>
      <c r="V34" s="109">
        <v>3</v>
      </c>
      <c r="W34" s="109">
        <v>3</v>
      </c>
      <c r="X34" s="109">
        <v>4</v>
      </c>
      <c r="Y34" s="109">
        <v>4</v>
      </c>
      <c r="Z34" s="109">
        <v>4</v>
      </c>
      <c r="AA34" s="109">
        <v>5</v>
      </c>
      <c r="AB34" s="109">
        <v>4</v>
      </c>
      <c r="AC34" s="109">
        <v>4</v>
      </c>
      <c r="AD34" s="109">
        <v>5</v>
      </c>
      <c r="AE34" s="109"/>
      <c r="AF34" s="109">
        <v>5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>
    <tabColor indexed="12"/>
    <pageSetUpPr fitToPage="1"/>
  </sheetPr>
  <dimension ref="A1:AZ34"/>
  <sheetViews>
    <sheetView zoomScale="83" zoomScaleNormal="83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33" width="4.00390625" style="233" customWidth="1"/>
    <col min="34" max="34" width="4.00390625" style="233" hidden="1" customWidth="1"/>
    <col min="35" max="35" width="4.00390625" style="233" customWidth="1"/>
    <col min="36" max="46" width="4.00390625" style="233" hidden="1" customWidth="1"/>
    <col min="47" max="47" width="4.00390625" style="233" customWidth="1"/>
    <col min="48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368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183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31" t="s">
        <v>21</v>
      </c>
      <c r="O8" s="29" t="s">
        <v>23</v>
      </c>
      <c r="P8" s="29" t="s">
        <v>22</v>
      </c>
      <c r="Q8" s="29" t="s">
        <v>187</v>
      </c>
      <c r="R8" s="31" t="s">
        <v>15</v>
      </c>
      <c r="S8" s="29" t="s">
        <v>20</v>
      </c>
      <c r="T8" s="29" t="s">
        <v>188</v>
      </c>
      <c r="U8" s="29" t="s">
        <v>26</v>
      </c>
      <c r="V8" s="31" t="s">
        <v>189</v>
      </c>
      <c r="W8" s="29" t="s">
        <v>19</v>
      </c>
      <c r="X8" s="29" t="s">
        <v>190</v>
      </c>
      <c r="Y8" s="29" t="s">
        <v>37</v>
      </c>
      <c r="Z8" s="29" t="s">
        <v>32</v>
      </c>
      <c r="AA8" s="29" t="s">
        <v>30</v>
      </c>
      <c r="AB8" s="29" t="s">
        <v>31</v>
      </c>
      <c r="AC8" s="29" t="s">
        <v>191</v>
      </c>
      <c r="AD8" s="242" t="s">
        <v>29</v>
      </c>
      <c r="AE8" s="242" t="s">
        <v>192</v>
      </c>
      <c r="AF8" s="32" t="s">
        <v>193</v>
      </c>
      <c r="AG8" s="228" t="s">
        <v>35</v>
      </c>
      <c r="AH8" s="33" t="s">
        <v>33</v>
      </c>
      <c r="AI8" s="27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27" t="s">
        <v>199</v>
      </c>
      <c r="AV8" s="33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44</v>
      </c>
      <c r="C9" s="36">
        <v>1</v>
      </c>
      <c r="D9" s="37" t="s">
        <v>369</v>
      </c>
      <c r="E9" s="35" t="s">
        <v>45</v>
      </c>
      <c r="F9" s="35">
        <v>68</v>
      </c>
      <c r="G9" s="38" t="s">
        <v>228</v>
      </c>
      <c r="H9" s="41" t="s">
        <v>47</v>
      </c>
      <c r="I9" s="40"/>
      <c r="J9" s="40"/>
      <c r="K9" s="40"/>
      <c r="L9" s="40"/>
      <c r="M9" s="41" t="s">
        <v>48</v>
      </c>
      <c r="N9" s="40"/>
      <c r="O9" s="40"/>
      <c r="P9" s="40"/>
      <c r="Q9" s="40"/>
      <c r="R9" s="41"/>
      <c r="S9" s="40"/>
      <c r="T9" s="40"/>
      <c r="U9" s="40"/>
      <c r="V9" s="40"/>
      <c r="W9" s="41" t="s">
        <v>47</v>
      </c>
      <c r="X9" s="40"/>
      <c r="Y9" s="40"/>
      <c r="Z9" s="40"/>
      <c r="AA9" s="41" t="s">
        <v>47</v>
      </c>
      <c r="AB9" s="40"/>
      <c r="AC9" s="40"/>
      <c r="AD9" s="40"/>
      <c r="AE9" s="40"/>
      <c r="AF9" s="40"/>
      <c r="AG9" s="42"/>
      <c r="AH9" s="42"/>
      <c r="AI9" s="42" t="s">
        <v>47</v>
      </c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44</v>
      </c>
      <c r="C10" s="36">
        <v>2</v>
      </c>
      <c r="D10" s="37" t="s">
        <v>370</v>
      </c>
      <c r="E10" s="35" t="s">
        <v>45</v>
      </c>
      <c r="F10" s="35">
        <v>68</v>
      </c>
      <c r="G10" s="38" t="s">
        <v>170</v>
      </c>
      <c r="H10" s="40"/>
      <c r="I10" s="40"/>
      <c r="J10" s="41" t="s">
        <v>47</v>
      </c>
      <c r="K10" s="40"/>
      <c r="L10" s="40"/>
      <c r="M10" s="40"/>
      <c r="N10" s="40"/>
      <c r="O10" s="41" t="s">
        <v>47</v>
      </c>
      <c r="P10" s="40"/>
      <c r="Q10" s="40"/>
      <c r="R10" s="40"/>
      <c r="S10" s="41" t="s">
        <v>48</v>
      </c>
      <c r="T10" s="40"/>
      <c r="U10" s="40"/>
      <c r="V10" s="40"/>
      <c r="W10" s="40"/>
      <c r="X10" s="40"/>
      <c r="Y10" s="41" t="s">
        <v>47</v>
      </c>
      <c r="Z10" s="40"/>
      <c r="AA10" s="40"/>
      <c r="AB10" s="41" t="s">
        <v>47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72</v>
      </c>
      <c r="C11" s="36">
        <v>3</v>
      </c>
      <c r="D11" s="37" t="s">
        <v>371</v>
      </c>
      <c r="E11" s="35" t="s">
        <v>45</v>
      </c>
      <c r="F11" s="35">
        <v>68</v>
      </c>
      <c r="G11" s="38" t="s">
        <v>372</v>
      </c>
      <c r="H11" s="41" t="s">
        <v>115</v>
      </c>
      <c r="I11" s="40"/>
      <c r="J11" s="40"/>
      <c r="K11" s="40"/>
      <c r="L11" s="40"/>
      <c r="M11" s="40"/>
      <c r="N11" s="40"/>
      <c r="O11" s="40"/>
      <c r="P11" s="41" t="s">
        <v>64</v>
      </c>
      <c r="Q11" s="40"/>
      <c r="R11" s="40"/>
      <c r="S11" s="40"/>
      <c r="T11" s="40"/>
      <c r="U11" s="41" t="s">
        <v>68</v>
      </c>
      <c r="V11" s="40"/>
      <c r="W11" s="40"/>
      <c r="X11" s="40"/>
      <c r="Y11" s="40"/>
      <c r="Z11" s="41" t="s">
        <v>147</v>
      </c>
      <c r="AA11" s="40"/>
      <c r="AB11" s="40"/>
      <c r="AC11" s="40"/>
      <c r="AD11" s="41"/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 t="s">
        <v>56</v>
      </c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44</v>
      </c>
      <c r="C12" s="36">
        <v>4</v>
      </c>
      <c r="D12" s="44" t="s">
        <v>373</v>
      </c>
      <c r="E12" s="35" t="s">
        <v>45</v>
      </c>
      <c r="F12" s="35">
        <v>68</v>
      </c>
      <c r="G12" s="38" t="s">
        <v>120</v>
      </c>
      <c r="H12" s="40"/>
      <c r="I12" s="40"/>
      <c r="J12" s="41" t="s">
        <v>49</v>
      </c>
      <c r="K12" s="40"/>
      <c r="L12" s="40"/>
      <c r="M12" s="40"/>
      <c r="N12" s="41"/>
      <c r="O12" s="40"/>
      <c r="P12" s="40"/>
      <c r="Q12" s="40"/>
      <c r="R12" s="41"/>
      <c r="S12" s="40"/>
      <c r="T12" s="40"/>
      <c r="U12" s="40"/>
      <c r="V12" s="41"/>
      <c r="W12" s="40"/>
      <c r="X12" s="40"/>
      <c r="Y12" s="40"/>
      <c r="Z12" s="40"/>
      <c r="AA12" s="40"/>
      <c r="AB12" s="40"/>
      <c r="AC12" s="40"/>
      <c r="AD12" s="40"/>
      <c r="AE12" s="41"/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44</v>
      </c>
      <c r="C13" s="36">
        <v>5</v>
      </c>
      <c r="D13" s="37" t="s">
        <v>374</v>
      </c>
      <c r="E13" s="35" t="s">
        <v>45</v>
      </c>
      <c r="F13" s="35">
        <v>69</v>
      </c>
      <c r="G13" s="38" t="s">
        <v>254</v>
      </c>
      <c r="H13" s="40"/>
      <c r="I13" s="40"/>
      <c r="J13" s="40"/>
      <c r="K13" s="41" t="s">
        <v>47</v>
      </c>
      <c r="L13" s="40"/>
      <c r="M13" s="40"/>
      <c r="N13" s="40"/>
      <c r="O13" s="40"/>
      <c r="P13" s="41" t="s">
        <v>47</v>
      </c>
      <c r="Q13" s="40"/>
      <c r="R13" s="40"/>
      <c r="S13" s="40"/>
      <c r="T13" s="40"/>
      <c r="U13" s="40"/>
      <c r="V13" s="40"/>
      <c r="W13" s="41" t="s">
        <v>52</v>
      </c>
      <c r="X13" s="40"/>
      <c r="Y13" s="40"/>
      <c r="Z13" s="40"/>
      <c r="AA13" s="40"/>
      <c r="AB13" s="41" t="s">
        <v>47</v>
      </c>
      <c r="AC13" s="40"/>
      <c r="AD13" s="40"/>
      <c r="AE13" s="40"/>
      <c r="AF13" s="41" t="s">
        <v>48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85</v>
      </c>
      <c r="C14" s="36">
        <v>6</v>
      </c>
      <c r="D14" s="37" t="s">
        <v>375</v>
      </c>
      <c r="E14" s="35" t="s">
        <v>45</v>
      </c>
      <c r="F14" s="35">
        <v>69</v>
      </c>
      <c r="G14" s="38" t="s">
        <v>223</v>
      </c>
      <c r="H14" s="40"/>
      <c r="I14" s="40"/>
      <c r="J14" s="40"/>
      <c r="K14" s="40"/>
      <c r="L14" s="40"/>
      <c r="M14" s="41" t="s">
        <v>47</v>
      </c>
      <c r="N14" s="40"/>
      <c r="O14" s="40"/>
      <c r="P14" s="40"/>
      <c r="Q14" s="41" t="s">
        <v>47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 t="s">
        <v>47</v>
      </c>
      <c r="AA14" s="40"/>
      <c r="AB14" s="40"/>
      <c r="AC14" s="41" t="s">
        <v>64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44</v>
      </c>
      <c r="C15" s="36">
        <v>7</v>
      </c>
      <c r="D15" s="44" t="s">
        <v>376</v>
      </c>
      <c r="E15" s="35" t="s">
        <v>45</v>
      </c>
      <c r="F15" s="35">
        <v>69</v>
      </c>
      <c r="G15" s="38" t="s">
        <v>317</v>
      </c>
      <c r="H15" s="40"/>
      <c r="I15" s="40"/>
      <c r="J15" s="40"/>
      <c r="K15" s="40"/>
      <c r="L15" s="41" t="s">
        <v>68</v>
      </c>
      <c r="M15" s="40"/>
      <c r="N15" s="40"/>
      <c r="O15" s="41" t="s">
        <v>48</v>
      </c>
      <c r="P15" s="40"/>
      <c r="Q15" s="40"/>
      <c r="R15" s="40"/>
      <c r="S15" s="40"/>
      <c r="T15" s="40"/>
      <c r="U15" s="41" t="s">
        <v>47</v>
      </c>
      <c r="V15" s="40"/>
      <c r="W15" s="40"/>
      <c r="X15" s="41" t="s">
        <v>48</v>
      </c>
      <c r="Y15" s="40"/>
      <c r="Z15" s="40"/>
      <c r="AA15" s="41" t="s">
        <v>56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49</v>
      </c>
      <c r="C16" s="36">
        <v>8</v>
      </c>
      <c r="D16" s="44" t="s">
        <v>377</v>
      </c>
      <c r="E16" s="35" t="s">
        <v>45</v>
      </c>
      <c r="F16" s="35">
        <v>69</v>
      </c>
      <c r="G16" s="38" t="s">
        <v>378</v>
      </c>
      <c r="H16" s="40"/>
      <c r="I16" s="41" t="s">
        <v>118</v>
      </c>
      <c r="J16" s="40"/>
      <c r="K16" s="40"/>
      <c r="L16" s="40"/>
      <c r="M16" s="40"/>
      <c r="N16" s="41"/>
      <c r="O16" s="40"/>
      <c r="P16" s="40"/>
      <c r="Q16" s="40"/>
      <c r="R16" s="40"/>
      <c r="S16" s="40"/>
      <c r="T16" s="41" t="s">
        <v>64</v>
      </c>
      <c r="U16" s="40"/>
      <c r="V16" s="40"/>
      <c r="W16" s="40"/>
      <c r="X16" s="40"/>
      <c r="Y16" s="41" t="s">
        <v>48</v>
      </c>
      <c r="Z16" s="40"/>
      <c r="AA16" s="40"/>
      <c r="AB16" s="40"/>
      <c r="AC16" s="40"/>
      <c r="AD16" s="41"/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49</v>
      </c>
      <c r="C17" s="36">
        <v>9</v>
      </c>
      <c r="D17" s="37" t="s">
        <v>379</v>
      </c>
      <c r="E17" s="35" t="s">
        <v>45</v>
      </c>
      <c r="F17" s="35">
        <v>69</v>
      </c>
      <c r="G17" s="38" t="s">
        <v>380</v>
      </c>
      <c r="H17" s="40"/>
      <c r="I17" s="40"/>
      <c r="J17" s="40"/>
      <c r="K17" s="41" t="s">
        <v>48</v>
      </c>
      <c r="L17" s="40"/>
      <c r="M17" s="40"/>
      <c r="N17" s="40"/>
      <c r="O17" s="40"/>
      <c r="P17" s="40"/>
      <c r="Q17" s="41" t="s">
        <v>48</v>
      </c>
      <c r="R17" s="40"/>
      <c r="S17" s="40"/>
      <c r="T17" s="41" t="s">
        <v>64</v>
      </c>
      <c r="U17" s="40"/>
      <c r="V17" s="40"/>
      <c r="W17" s="40"/>
      <c r="X17" s="41" t="s">
        <v>47</v>
      </c>
      <c r="Y17" s="40"/>
      <c r="Z17" s="40"/>
      <c r="AA17" s="40"/>
      <c r="AB17" s="40"/>
      <c r="AC17" s="40"/>
      <c r="AD17" s="40"/>
      <c r="AE17" s="41"/>
      <c r="AF17" s="40"/>
      <c r="AG17" s="43"/>
      <c r="AH17" s="43"/>
      <c r="AI17" s="42" t="s">
        <v>48</v>
      </c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85</v>
      </c>
      <c r="C18" s="36">
        <v>10</v>
      </c>
      <c r="D18" s="37" t="s">
        <v>381</v>
      </c>
      <c r="E18" s="35" t="s">
        <v>45</v>
      </c>
      <c r="F18" s="35">
        <v>70</v>
      </c>
      <c r="G18" s="38" t="s">
        <v>233</v>
      </c>
      <c r="H18" s="40"/>
      <c r="I18" s="41" t="s">
        <v>47</v>
      </c>
      <c r="J18" s="40"/>
      <c r="K18" s="40"/>
      <c r="L18" s="41" t="s">
        <v>47</v>
      </c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1" t="s">
        <v>47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 t="s">
        <v>47</v>
      </c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44</v>
      </c>
      <c r="C21" s="36">
        <v>1</v>
      </c>
      <c r="D21" s="68" t="str">
        <f aca="true" t="shared" si="1" ref="D21:E30">D9</f>
        <v>PETITJEAN Romain</v>
      </c>
      <c r="E21" s="35" t="str">
        <f t="shared" si="1"/>
        <v>M</v>
      </c>
      <c r="F21" s="251">
        <v>80</v>
      </c>
      <c r="G21" s="70" t="str">
        <f aca="true" t="shared" si="2" ref="G21:G30">G9</f>
        <v>JC NAZAIRIEN</v>
      </c>
      <c r="H21" s="71">
        <v>0</v>
      </c>
      <c r="I21" s="72">
        <v>10</v>
      </c>
      <c r="J21" s="72">
        <v>0</v>
      </c>
      <c r="K21" s="72">
        <v>0</v>
      </c>
      <c r="L21" s="73"/>
      <c r="M21" s="71">
        <v>0</v>
      </c>
      <c r="N21" s="72"/>
      <c r="O21" s="252"/>
      <c r="P21" s="74"/>
      <c r="Q21" s="253">
        <f aca="true" t="shared" si="3" ref="Q21:Q30">SUM(H21:P21)</f>
        <v>10</v>
      </c>
      <c r="R21" s="254"/>
      <c r="S21" s="255"/>
      <c r="T21" s="78">
        <f aca="true" t="shared" si="4" ref="T21:T30">SUM(F21,Q21)</f>
        <v>90</v>
      </c>
      <c r="U21" s="65"/>
      <c r="W21" s="256" t="s">
        <v>35</v>
      </c>
      <c r="X21" s="193" t="s">
        <v>33</v>
      </c>
      <c r="Y21" s="256" t="s">
        <v>194</v>
      </c>
      <c r="Z21" s="228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44</v>
      </c>
      <c r="C22" s="36">
        <v>2</v>
      </c>
      <c r="D22" s="68" t="str">
        <f t="shared" si="1"/>
        <v>RACINEUX Pacome</v>
      </c>
      <c r="E22" s="35" t="str">
        <f t="shared" si="1"/>
        <v>M</v>
      </c>
      <c r="F22" s="251">
        <v>74</v>
      </c>
      <c r="G22" s="70" t="str">
        <f t="shared" si="2"/>
        <v>JUDO ATLANTIC CLUB</v>
      </c>
      <c r="H22" s="82">
        <v>0</v>
      </c>
      <c r="I22" s="83">
        <v>0</v>
      </c>
      <c r="J22" s="83">
        <v>10</v>
      </c>
      <c r="K22" s="83">
        <v>0</v>
      </c>
      <c r="L22" s="84">
        <v>0</v>
      </c>
      <c r="M22" s="82"/>
      <c r="N22" s="83"/>
      <c r="O22" s="257"/>
      <c r="P22" s="85"/>
      <c r="Q22" s="75">
        <f t="shared" si="3"/>
        <v>10</v>
      </c>
      <c r="R22" s="76"/>
      <c r="S22" s="255"/>
      <c r="T22" s="78">
        <f t="shared" si="4"/>
        <v>84</v>
      </c>
      <c r="U22" s="65"/>
      <c r="W22" s="193" t="s">
        <v>17</v>
      </c>
      <c r="X22" s="193" t="s">
        <v>39</v>
      </c>
      <c r="Y22" s="193" t="s">
        <v>28</v>
      </c>
      <c r="Z22" s="228" t="s">
        <v>40</v>
      </c>
      <c r="AA22" s="193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72</v>
      </c>
      <c r="C23" s="36">
        <v>3</v>
      </c>
      <c r="D23" s="68" t="str">
        <f t="shared" si="1"/>
        <v>VERITE Gregory</v>
      </c>
      <c r="E23" s="35" t="str">
        <f t="shared" si="1"/>
        <v>M</v>
      </c>
      <c r="F23" s="251">
        <v>30</v>
      </c>
      <c r="G23" s="70" t="str">
        <f t="shared" si="2"/>
        <v>KODOKAN RUAUDIN MULSANNE</v>
      </c>
      <c r="H23" s="82">
        <v>0</v>
      </c>
      <c r="I23" s="83">
        <v>0</v>
      </c>
      <c r="J23" s="83">
        <v>7</v>
      </c>
      <c r="K23" s="83">
        <v>7</v>
      </c>
      <c r="L23" s="84"/>
      <c r="M23" s="82">
        <v>10</v>
      </c>
      <c r="N23" s="83"/>
      <c r="O23" s="257"/>
      <c r="P23" s="85"/>
      <c r="Q23" s="75">
        <f t="shared" si="3"/>
        <v>24</v>
      </c>
      <c r="R23" s="76"/>
      <c r="S23" s="255"/>
      <c r="T23" s="78">
        <f t="shared" si="4"/>
        <v>54</v>
      </c>
      <c r="U23" s="65"/>
      <c r="W23" s="228" t="s">
        <v>196</v>
      </c>
      <c r="X23" s="228" t="s">
        <v>197</v>
      </c>
      <c r="Y23" s="193" t="s">
        <v>38</v>
      </c>
      <c r="Z23" s="228" t="s">
        <v>198</v>
      </c>
      <c r="AA23" s="256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44</v>
      </c>
      <c r="C24" s="36">
        <v>4</v>
      </c>
      <c r="D24" s="88" t="str">
        <f t="shared" si="1"/>
        <v>YZAMBART Stanislas</v>
      </c>
      <c r="E24" s="35" t="str">
        <f t="shared" si="1"/>
        <v>M</v>
      </c>
      <c r="F24" s="251">
        <v>97</v>
      </c>
      <c r="G24" s="70" t="str">
        <f t="shared" si="2"/>
        <v>DOJO NANTAIS</v>
      </c>
      <c r="H24" s="82">
        <v>7</v>
      </c>
      <c r="I24" s="83" t="s">
        <v>82</v>
      </c>
      <c r="J24" s="83"/>
      <c r="K24" s="83"/>
      <c r="L24" s="84"/>
      <c r="M24" s="82"/>
      <c r="N24" s="83"/>
      <c r="O24" s="257"/>
      <c r="P24" s="85"/>
      <c r="Q24" s="75">
        <f t="shared" si="3"/>
        <v>7</v>
      </c>
      <c r="R24" s="76"/>
      <c r="S24" s="255"/>
      <c r="T24" s="78">
        <f t="shared" si="4"/>
        <v>104</v>
      </c>
      <c r="U24" s="65"/>
      <c r="W24" s="193" t="s">
        <v>27</v>
      </c>
      <c r="X24" s="193" t="s">
        <v>34</v>
      </c>
      <c r="Y24" s="193" t="s">
        <v>18</v>
      </c>
      <c r="Z24" s="193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44</v>
      </c>
      <c r="C25" s="36">
        <v>5</v>
      </c>
      <c r="D25" s="68" t="str">
        <f t="shared" si="1"/>
        <v>BRIODEAU Vassili</v>
      </c>
      <c r="E25" s="35" t="str">
        <f t="shared" si="1"/>
        <v>M</v>
      </c>
      <c r="F25" s="251">
        <v>40</v>
      </c>
      <c r="G25" s="70" t="str">
        <f t="shared" si="2"/>
        <v>GRANDCHAMP ARTS MARTIAUX</v>
      </c>
      <c r="H25" s="82">
        <v>0</v>
      </c>
      <c r="I25" s="83">
        <v>0</v>
      </c>
      <c r="J25" s="83">
        <v>10</v>
      </c>
      <c r="K25" s="83">
        <v>0</v>
      </c>
      <c r="L25" s="84">
        <v>10</v>
      </c>
      <c r="M25" s="82"/>
      <c r="N25" s="83"/>
      <c r="O25" s="257"/>
      <c r="P25" s="85"/>
      <c r="Q25" s="75">
        <f t="shared" si="3"/>
        <v>20</v>
      </c>
      <c r="R25" s="76"/>
      <c r="S25" s="255"/>
      <c r="T25" s="78">
        <f t="shared" si="4"/>
        <v>60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85</v>
      </c>
      <c r="C26" s="36">
        <v>6</v>
      </c>
      <c r="D26" s="68" t="str">
        <f t="shared" si="1"/>
        <v>CLOUET Benjamin</v>
      </c>
      <c r="E26" s="35" t="str">
        <f t="shared" si="1"/>
        <v>M</v>
      </c>
      <c r="F26" s="251">
        <v>10</v>
      </c>
      <c r="G26" s="70" t="str">
        <f t="shared" si="2"/>
        <v>JUDO-KENDO CB FONTENAISIEN</v>
      </c>
      <c r="H26" s="82">
        <v>0</v>
      </c>
      <c r="I26" s="83">
        <v>0</v>
      </c>
      <c r="J26" s="83">
        <v>0</v>
      </c>
      <c r="K26" s="83">
        <v>0</v>
      </c>
      <c r="L26" s="84">
        <v>0</v>
      </c>
      <c r="M26" s="82"/>
      <c r="N26" s="83"/>
      <c r="O26" s="257"/>
      <c r="P26" s="85"/>
      <c r="Q26" s="75">
        <f t="shared" si="3"/>
        <v>0</v>
      </c>
      <c r="R26" s="76"/>
      <c r="S26" s="255"/>
      <c r="T26" s="78">
        <f t="shared" si="4"/>
        <v>10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44</v>
      </c>
      <c r="C27" s="36">
        <v>7</v>
      </c>
      <c r="D27" s="88" t="str">
        <f t="shared" si="1"/>
        <v>CRAPONNE Romain</v>
      </c>
      <c r="E27" s="35" t="str">
        <f t="shared" si="1"/>
        <v>M</v>
      </c>
      <c r="F27" s="251">
        <v>70</v>
      </c>
      <c r="G27" s="70" t="str">
        <f t="shared" si="2"/>
        <v>JUDO CLUB CARQUEFOU</v>
      </c>
      <c r="H27" s="82">
        <v>7</v>
      </c>
      <c r="I27" s="83">
        <v>10</v>
      </c>
      <c r="J27" s="83">
        <v>0</v>
      </c>
      <c r="K27" s="83">
        <v>10</v>
      </c>
      <c r="L27" s="84">
        <v>10</v>
      </c>
      <c r="M27" s="94" t="s">
        <v>82</v>
      </c>
      <c r="N27" s="258"/>
      <c r="O27" s="259"/>
      <c r="P27" s="95"/>
      <c r="Q27" s="75">
        <f t="shared" si="3"/>
        <v>37</v>
      </c>
      <c r="R27" s="76"/>
      <c r="S27" s="255"/>
      <c r="T27" s="78">
        <f t="shared" si="4"/>
        <v>107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49</v>
      </c>
      <c r="C28" s="36">
        <v>8</v>
      </c>
      <c r="D28" s="88" t="str">
        <f t="shared" si="1"/>
        <v>MONTILLOT Benjamin</v>
      </c>
      <c r="E28" s="35" t="str">
        <f t="shared" si="1"/>
        <v>M</v>
      </c>
      <c r="F28" s="251">
        <v>87</v>
      </c>
      <c r="G28" s="70" t="str">
        <f t="shared" si="2"/>
        <v>JC BEAUFORTAIS</v>
      </c>
      <c r="H28" s="82">
        <v>10</v>
      </c>
      <c r="I28" s="83">
        <v>0</v>
      </c>
      <c r="J28" s="83">
        <v>10</v>
      </c>
      <c r="K28" s="83" t="s">
        <v>82</v>
      </c>
      <c r="L28" s="84"/>
      <c r="M28" s="82"/>
      <c r="N28" s="83"/>
      <c r="O28" s="257"/>
      <c r="P28" s="85"/>
      <c r="Q28" s="75">
        <f t="shared" si="3"/>
        <v>20</v>
      </c>
      <c r="R28" s="76"/>
      <c r="S28" s="255"/>
      <c r="T28" s="78">
        <f t="shared" si="4"/>
        <v>107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49</v>
      </c>
      <c r="C29" s="36">
        <v>9</v>
      </c>
      <c r="D29" s="68" t="str">
        <f t="shared" si="1"/>
        <v>PERRETTE Antoine</v>
      </c>
      <c r="E29" s="35" t="str">
        <f t="shared" si="1"/>
        <v>M</v>
      </c>
      <c r="F29" s="251">
        <v>20</v>
      </c>
      <c r="G29" s="70" t="str">
        <f t="shared" si="2"/>
        <v>DOJO DE LA MOINE</v>
      </c>
      <c r="H29" s="82">
        <v>10</v>
      </c>
      <c r="I29" s="83">
        <v>10</v>
      </c>
      <c r="J29" s="83">
        <v>0</v>
      </c>
      <c r="K29" s="83">
        <v>0</v>
      </c>
      <c r="L29" s="84"/>
      <c r="M29" s="82">
        <v>10</v>
      </c>
      <c r="N29" s="83"/>
      <c r="O29" s="257"/>
      <c r="P29" s="85"/>
      <c r="Q29" s="75">
        <f t="shared" si="3"/>
        <v>30</v>
      </c>
      <c r="R29" s="76"/>
      <c r="S29" s="255"/>
      <c r="T29" s="78">
        <f t="shared" si="4"/>
        <v>50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85</v>
      </c>
      <c r="C30" s="36">
        <v>10</v>
      </c>
      <c r="D30" s="68" t="str">
        <f t="shared" si="1"/>
        <v>CADEAU Alexis</v>
      </c>
      <c r="E30" s="35" t="str">
        <f t="shared" si="1"/>
        <v>M</v>
      </c>
      <c r="F30" s="251">
        <v>20</v>
      </c>
      <c r="G30" s="70" t="str">
        <f t="shared" si="2"/>
        <v>JUDO CLUB COMMEQUIERS</v>
      </c>
      <c r="H30" s="98">
        <v>0</v>
      </c>
      <c r="I30" s="99">
        <v>0</v>
      </c>
      <c r="J30" s="99">
        <v>0</v>
      </c>
      <c r="K30" s="99">
        <v>0</v>
      </c>
      <c r="L30" s="100"/>
      <c r="M30" s="98">
        <v>0</v>
      </c>
      <c r="N30" s="99"/>
      <c r="O30" s="264"/>
      <c r="P30" s="101"/>
      <c r="Q30" s="102">
        <f t="shared" si="3"/>
        <v>0</v>
      </c>
      <c r="R30" s="103"/>
      <c r="S30" s="255"/>
      <c r="T30" s="78">
        <f t="shared" si="4"/>
        <v>20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22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/>
      <c r="O32" s="109">
        <v>7</v>
      </c>
      <c r="P32" s="109">
        <v>8</v>
      </c>
      <c r="Q32" s="109">
        <v>9</v>
      </c>
      <c r="R32" s="109"/>
      <c r="S32" s="109">
        <v>10</v>
      </c>
      <c r="T32" s="109">
        <v>11</v>
      </c>
      <c r="U32" s="109">
        <v>12</v>
      </c>
      <c r="V32" s="109"/>
      <c r="W32" s="109">
        <v>13</v>
      </c>
      <c r="X32" s="109">
        <v>14</v>
      </c>
      <c r="Y32" s="109">
        <v>15</v>
      </c>
      <c r="Z32" s="109">
        <v>16</v>
      </c>
      <c r="AA32" s="109">
        <v>17</v>
      </c>
      <c r="AB32" s="109">
        <v>18</v>
      </c>
      <c r="AC32" s="109">
        <v>19</v>
      </c>
      <c r="AD32" s="109"/>
      <c r="AE32" s="109"/>
      <c r="AF32" s="109">
        <v>20</v>
      </c>
      <c r="AG32" s="110"/>
      <c r="AH32" s="110"/>
      <c r="AI32" s="110">
        <v>21</v>
      </c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>
        <v>22</v>
      </c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/>
      <c r="O33" s="109">
        <v>2</v>
      </c>
      <c r="P33" s="109">
        <v>2</v>
      </c>
      <c r="Q33" s="109">
        <v>2</v>
      </c>
      <c r="R33" s="109"/>
      <c r="S33" s="109">
        <v>3</v>
      </c>
      <c r="T33" s="109">
        <v>2</v>
      </c>
      <c r="U33" s="109">
        <v>3</v>
      </c>
      <c r="V33" s="109"/>
      <c r="W33" s="109">
        <v>3</v>
      </c>
      <c r="X33" s="109">
        <v>4</v>
      </c>
      <c r="Y33" s="109">
        <v>4</v>
      </c>
      <c r="Z33" s="109">
        <v>4</v>
      </c>
      <c r="AA33" s="109">
        <v>4</v>
      </c>
      <c r="AB33" s="109">
        <v>5</v>
      </c>
      <c r="AC33" s="109">
        <v>5</v>
      </c>
      <c r="AD33" s="109"/>
      <c r="AE33" s="109"/>
      <c r="AF33" s="109">
        <v>5</v>
      </c>
      <c r="AG33" s="110"/>
      <c r="AH33" s="110"/>
      <c r="AI33" s="110">
        <v>1</v>
      </c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>
        <v>1</v>
      </c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/>
      <c r="O34" s="109">
        <v>2</v>
      </c>
      <c r="P34" s="109">
        <v>2</v>
      </c>
      <c r="Q34" s="109">
        <v>2</v>
      </c>
      <c r="R34" s="109"/>
      <c r="S34" s="109">
        <v>3</v>
      </c>
      <c r="T34" s="109">
        <v>3</v>
      </c>
      <c r="U34" s="109">
        <v>3</v>
      </c>
      <c r="V34" s="109"/>
      <c r="W34" s="109">
        <v>3</v>
      </c>
      <c r="X34" s="109">
        <v>4</v>
      </c>
      <c r="Y34" s="109">
        <v>3</v>
      </c>
      <c r="Z34" s="109">
        <v>4</v>
      </c>
      <c r="AA34" s="109">
        <v>5</v>
      </c>
      <c r="AB34" s="109">
        <v>4</v>
      </c>
      <c r="AC34" s="109">
        <v>3</v>
      </c>
      <c r="AD34" s="109"/>
      <c r="AE34" s="109"/>
      <c r="AF34" s="109">
        <v>4</v>
      </c>
      <c r="AG34" s="110"/>
      <c r="AH34" s="110"/>
      <c r="AI34" s="110">
        <v>1</v>
      </c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>
        <v>1</v>
      </c>
      <c r="AV34" s="110"/>
      <c r="AW34" s="110"/>
      <c r="AX34" s="110"/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>
    <tabColor indexed="12"/>
    <pageSetUpPr fitToPage="1"/>
  </sheetPr>
  <dimension ref="A1:AZ34"/>
  <sheetViews>
    <sheetView zoomScale="83" zoomScaleNormal="83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33" width="4.00390625" style="233" hidden="1" customWidth="1"/>
    <col min="34" max="34" width="4.00390625" style="233" customWidth="1"/>
    <col min="35" max="35" width="4.00390625" style="233" hidden="1" customWidth="1"/>
    <col min="36" max="36" width="4.00390625" style="233" customWidth="1"/>
    <col min="37" max="47" width="4.00390625" style="233" hidden="1" customWidth="1"/>
    <col min="48" max="48" width="4.00390625" style="233" customWidth="1"/>
    <col min="49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382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112</v>
      </c>
      <c r="Q2" s="13" t="s">
        <v>129</v>
      </c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31" t="s">
        <v>15</v>
      </c>
      <c r="S8" s="29" t="s">
        <v>20</v>
      </c>
      <c r="T8" s="29" t="s">
        <v>188</v>
      </c>
      <c r="U8" s="29" t="s">
        <v>26</v>
      </c>
      <c r="V8" s="31" t="s">
        <v>189</v>
      </c>
      <c r="W8" s="29" t="s">
        <v>19</v>
      </c>
      <c r="X8" s="29" t="s">
        <v>190</v>
      </c>
      <c r="Y8" s="31" t="s">
        <v>37</v>
      </c>
      <c r="Z8" s="29" t="s">
        <v>32</v>
      </c>
      <c r="AA8" s="29" t="s">
        <v>30</v>
      </c>
      <c r="AB8" s="31" t="s">
        <v>31</v>
      </c>
      <c r="AC8" s="29" t="s">
        <v>191</v>
      </c>
      <c r="AD8" s="30" t="s">
        <v>29</v>
      </c>
      <c r="AE8" s="242" t="s">
        <v>192</v>
      </c>
      <c r="AF8" s="32" t="s">
        <v>193</v>
      </c>
      <c r="AG8" s="33" t="s">
        <v>35</v>
      </c>
      <c r="AH8" s="193" t="s">
        <v>33</v>
      </c>
      <c r="AI8" s="33" t="s">
        <v>194</v>
      </c>
      <c r="AJ8" s="27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27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85</v>
      </c>
      <c r="C9" s="36">
        <v>1</v>
      </c>
      <c r="D9" s="44" t="s">
        <v>383</v>
      </c>
      <c r="E9" s="35" t="s">
        <v>45</v>
      </c>
      <c r="F9" s="35">
        <v>70</v>
      </c>
      <c r="G9" s="38" t="s">
        <v>233</v>
      </c>
      <c r="H9" s="41" t="s">
        <v>384</v>
      </c>
      <c r="I9" s="40"/>
      <c r="J9" s="40"/>
      <c r="K9" s="40"/>
      <c r="L9" s="40"/>
      <c r="M9" s="41" t="s">
        <v>115</v>
      </c>
      <c r="N9" s="40"/>
      <c r="O9" s="40"/>
      <c r="P9" s="40"/>
      <c r="Q9" s="40"/>
      <c r="R9" s="41"/>
      <c r="S9" s="40"/>
      <c r="T9" s="40"/>
      <c r="U9" s="40"/>
      <c r="V9" s="40"/>
      <c r="W9" s="41" t="s">
        <v>48</v>
      </c>
      <c r="X9" s="40"/>
      <c r="Y9" s="40"/>
      <c r="Z9" s="40"/>
      <c r="AA9" s="41" t="s">
        <v>49</v>
      </c>
      <c r="AB9" s="40"/>
      <c r="AC9" s="40"/>
      <c r="AD9" s="40"/>
      <c r="AE9" s="40"/>
      <c r="AF9" s="40"/>
      <c r="AG9" s="42"/>
      <c r="AH9" s="42"/>
      <c r="AI9" s="42"/>
      <c r="AJ9" s="42" t="s">
        <v>48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49</v>
      </c>
      <c r="C10" s="36">
        <v>2</v>
      </c>
      <c r="D10" s="44" t="s">
        <v>385</v>
      </c>
      <c r="E10" s="35" t="s">
        <v>45</v>
      </c>
      <c r="F10" s="35">
        <v>70</v>
      </c>
      <c r="G10" s="38" t="s">
        <v>386</v>
      </c>
      <c r="H10" s="40"/>
      <c r="I10" s="40"/>
      <c r="J10" s="41" t="s">
        <v>47</v>
      </c>
      <c r="K10" s="40"/>
      <c r="L10" s="40"/>
      <c r="M10" s="40"/>
      <c r="N10" s="40"/>
      <c r="O10" s="41" t="s">
        <v>48</v>
      </c>
      <c r="P10" s="40"/>
      <c r="Q10" s="40"/>
      <c r="R10" s="40"/>
      <c r="S10" s="41" t="s">
        <v>47</v>
      </c>
      <c r="T10" s="40"/>
      <c r="U10" s="40"/>
      <c r="V10" s="40"/>
      <c r="W10" s="40"/>
      <c r="X10" s="40"/>
      <c r="Y10" s="41"/>
      <c r="Z10" s="40"/>
      <c r="AA10" s="40"/>
      <c r="AB10" s="41"/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85</v>
      </c>
      <c r="C11" s="36">
        <v>3</v>
      </c>
      <c r="D11" s="37" t="s">
        <v>387</v>
      </c>
      <c r="E11" s="35" t="s">
        <v>45</v>
      </c>
      <c r="F11" s="35">
        <v>70</v>
      </c>
      <c r="G11" s="38" t="s">
        <v>388</v>
      </c>
      <c r="H11" s="41" t="s">
        <v>47</v>
      </c>
      <c r="I11" s="40"/>
      <c r="J11" s="40"/>
      <c r="K11" s="40"/>
      <c r="L11" s="40"/>
      <c r="M11" s="40"/>
      <c r="N11" s="40"/>
      <c r="O11" s="40"/>
      <c r="P11" s="41" t="s">
        <v>47</v>
      </c>
      <c r="Q11" s="40"/>
      <c r="R11" s="40"/>
      <c r="S11" s="40"/>
      <c r="T11" s="40"/>
      <c r="U11" s="41" t="s">
        <v>47</v>
      </c>
      <c r="V11" s="40"/>
      <c r="W11" s="40"/>
      <c r="X11" s="40"/>
      <c r="Y11" s="40"/>
      <c r="Z11" s="41" t="s">
        <v>64</v>
      </c>
      <c r="AA11" s="40"/>
      <c r="AB11" s="40"/>
      <c r="AC11" s="40"/>
      <c r="AD11" s="41" t="s">
        <v>49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49</v>
      </c>
      <c r="C12" s="36">
        <v>4</v>
      </c>
      <c r="D12" s="44" t="s">
        <v>389</v>
      </c>
      <c r="E12" s="35" t="s">
        <v>45</v>
      </c>
      <c r="F12" s="35">
        <v>70</v>
      </c>
      <c r="G12" s="38" t="s">
        <v>267</v>
      </c>
      <c r="H12" s="40"/>
      <c r="I12" s="40"/>
      <c r="J12" s="41" t="s">
        <v>68</v>
      </c>
      <c r="K12" s="40"/>
      <c r="L12" s="40"/>
      <c r="M12" s="40"/>
      <c r="N12" s="41" t="s">
        <v>101</v>
      </c>
      <c r="O12" s="40"/>
      <c r="P12" s="40"/>
      <c r="Q12" s="40"/>
      <c r="R12" s="41"/>
      <c r="S12" s="40"/>
      <c r="T12" s="40"/>
      <c r="U12" s="40"/>
      <c r="V12" s="41"/>
      <c r="W12" s="40"/>
      <c r="X12" s="40"/>
      <c r="Y12" s="40"/>
      <c r="Z12" s="40"/>
      <c r="AA12" s="40"/>
      <c r="AB12" s="40"/>
      <c r="AC12" s="40"/>
      <c r="AD12" s="40"/>
      <c r="AE12" s="41"/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44</v>
      </c>
      <c r="C13" s="36">
        <v>5</v>
      </c>
      <c r="D13" s="37" t="s">
        <v>390</v>
      </c>
      <c r="E13" s="35" t="s">
        <v>45</v>
      </c>
      <c r="F13" s="35">
        <v>70</v>
      </c>
      <c r="G13" s="38" t="s">
        <v>391</v>
      </c>
      <c r="H13" s="40"/>
      <c r="I13" s="40"/>
      <c r="J13" s="40"/>
      <c r="K13" s="41" t="s">
        <v>48</v>
      </c>
      <c r="L13" s="40"/>
      <c r="M13" s="40"/>
      <c r="N13" s="40"/>
      <c r="O13" s="40"/>
      <c r="P13" s="41" t="s">
        <v>47</v>
      </c>
      <c r="Q13" s="40"/>
      <c r="R13" s="40"/>
      <c r="S13" s="40"/>
      <c r="T13" s="40"/>
      <c r="U13" s="40"/>
      <c r="V13" s="40"/>
      <c r="W13" s="41" t="s">
        <v>47</v>
      </c>
      <c r="X13" s="40"/>
      <c r="Y13" s="40"/>
      <c r="Z13" s="40"/>
      <c r="AA13" s="40"/>
      <c r="AB13" s="41"/>
      <c r="AC13" s="40"/>
      <c r="AD13" s="40"/>
      <c r="AE13" s="40"/>
      <c r="AF13" s="41" t="s">
        <v>47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 t="s">
        <v>47</v>
      </c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53</v>
      </c>
      <c r="C14" s="36">
        <v>6</v>
      </c>
      <c r="D14" s="37" t="s">
        <v>392</v>
      </c>
      <c r="E14" s="35" t="s">
        <v>45</v>
      </c>
      <c r="F14" s="35">
        <v>70</v>
      </c>
      <c r="G14" s="38" t="s">
        <v>321</v>
      </c>
      <c r="H14" s="40"/>
      <c r="I14" s="40"/>
      <c r="J14" s="40"/>
      <c r="K14" s="40"/>
      <c r="L14" s="40"/>
      <c r="M14" s="41" t="s">
        <v>47</v>
      </c>
      <c r="N14" s="40"/>
      <c r="O14" s="40"/>
      <c r="P14" s="40"/>
      <c r="Q14" s="41" t="s">
        <v>115</v>
      </c>
      <c r="R14" s="40"/>
      <c r="S14" s="41" t="s">
        <v>101</v>
      </c>
      <c r="T14" s="40"/>
      <c r="U14" s="40"/>
      <c r="V14" s="40"/>
      <c r="W14" s="40"/>
      <c r="X14" s="40"/>
      <c r="Y14" s="40"/>
      <c r="Z14" s="41" t="s">
        <v>64</v>
      </c>
      <c r="AA14" s="40"/>
      <c r="AB14" s="40"/>
      <c r="AC14" s="41" t="s">
        <v>52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44</v>
      </c>
      <c r="C15" s="36">
        <v>7</v>
      </c>
      <c r="D15" s="37" t="s">
        <v>393</v>
      </c>
      <c r="E15" s="35" t="s">
        <v>45</v>
      </c>
      <c r="F15" s="35">
        <v>70</v>
      </c>
      <c r="G15" s="38" t="s">
        <v>394</v>
      </c>
      <c r="H15" s="40"/>
      <c r="I15" s="40"/>
      <c r="J15" s="40"/>
      <c r="K15" s="40"/>
      <c r="L15" s="41" t="s">
        <v>47</v>
      </c>
      <c r="M15" s="40"/>
      <c r="N15" s="40"/>
      <c r="O15" s="41" t="s">
        <v>47</v>
      </c>
      <c r="P15" s="40"/>
      <c r="Q15" s="40"/>
      <c r="R15" s="40"/>
      <c r="S15" s="40"/>
      <c r="T15" s="40"/>
      <c r="U15" s="41" t="s">
        <v>48</v>
      </c>
      <c r="V15" s="40"/>
      <c r="W15" s="40"/>
      <c r="X15" s="41" t="s">
        <v>48</v>
      </c>
      <c r="Y15" s="40"/>
      <c r="Z15" s="40"/>
      <c r="AA15" s="41" t="s">
        <v>47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85</v>
      </c>
      <c r="C16" s="36">
        <v>8</v>
      </c>
      <c r="D16" s="37" t="s">
        <v>395</v>
      </c>
      <c r="E16" s="35" t="s">
        <v>45</v>
      </c>
      <c r="F16" s="35">
        <v>71</v>
      </c>
      <c r="G16" s="38" t="s">
        <v>51</v>
      </c>
      <c r="H16" s="40"/>
      <c r="I16" s="41" t="s">
        <v>47</v>
      </c>
      <c r="J16" s="40"/>
      <c r="K16" s="40"/>
      <c r="L16" s="40"/>
      <c r="M16" s="40"/>
      <c r="N16" s="41" t="s">
        <v>47</v>
      </c>
      <c r="O16" s="40"/>
      <c r="P16" s="40"/>
      <c r="Q16" s="40"/>
      <c r="R16" s="40"/>
      <c r="S16" s="40"/>
      <c r="T16" s="41" t="s">
        <v>56</v>
      </c>
      <c r="U16" s="40"/>
      <c r="V16" s="40"/>
      <c r="W16" s="40"/>
      <c r="X16" s="40"/>
      <c r="Y16" s="41"/>
      <c r="Z16" s="40"/>
      <c r="AA16" s="40"/>
      <c r="AB16" s="40"/>
      <c r="AC16" s="40"/>
      <c r="AD16" s="41" t="s">
        <v>115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 t="s">
        <v>48</v>
      </c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85</v>
      </c>
      <c r="C17" s="36">
        <v>9</v>
      </c>
      <c r="D17" s="37" t="s">
        <v>396</v>
      </c>
      <c r="E17" s="35" t="s">
        <v>45</v>
      </c>
      <c r="F17" s="35">
        <v>71</v>
      </c>
      <c r="G17" s="38" t="s">
        <v>397</v>
      </c>
      <c r="H17" s="40"/>
      <c r="I17" s="40"/>
      <c r="J17" s="40"/>
      <c r="K17" s="41" t="s">
        <v>47</v>
      </c>
      <c r="L17" s="40"/>
      <c r="M17" s="40"/>
      <c r="N17" s="40"/>
      <c r="O17" s="40"/>
      <c r="P17" s="40"/>
      <c r="Q17" s="41" t="s">
        <v>68</v>
      </c>
      <c r="R17" s="40"/>
      <c r="S17" s="40"/>
      <c r="T17" s="41" t="s">
        <v>64</v>
      </c>
      <c r="U17" s="40"/>
      <c r="V17" s="40"/>
      <c r="W17" s="40"/>
      <c r="X17" s="41" t="s">
        <v>47</v>
      </c>
      <c r="Y17" s="40"/>
      <c r="Z17" s="40"/>
      <c r="AA17" s="40"/>
      <c r="AB17" s="40"/>
      <c r="AC17" s="40"/>
      <c r="AD17" s="40"/>
      <c r="AE17" s="41"/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49</v>
      </c>
      <c r="C18" s="36">
        <v>10</v>
      </c>
      <c r="D18" s="37" t="s">
        <v>398</v>
      </c>
      <c r="E18" s="35" t="s">
        <v>45</v>
      </c>
      <c r="F18" s="35">
        <v>71</v>
      </c>
      <c r="G18" s="38" t="s">
        <v>399</v>
      </c>
      <c r="H18" s="40"/>
      <c r="I18" s="41" t="s">
        <v>48</v>
      </c>
      <c r="J18" s="40"/>
      <c r="K18" s="40"/>
      <c r="L18" s="41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0"/>
      <c r="X18" s="40"/>
      <c r="Y18" s="40"/>
      <c r="Z18" s="40"/>
      <c r="AA18" s="40"/>
      <c r="AB18" s="40"/>
      <c r="AC18" s="41" t="s">
        <v>47</v>
      </c>
      <c r="AD18" s="40"/>
      <c r="AE18" s="40"/>
      <c r="AF18" s="41" t="s">
        <v>48</v>
      </c>
      <c r="AG18" s="43"/>
      <c r="AH18" s="43"/>
      <c r="AI18" s="43"/>
      <c r="AJ18" s="42" t="s">
        <v>47</v>
      </c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85</v>
      </c>
      <c r="C21" s="36">
        <v>1</v>
      </c>
      <c r="D21" s="88" t="str">
        <f aca="true" t="shared" si="1" ref="D21:E30">D9</f>
        <v>CHARTIER Corentin</v>
      </c>
      <c r="E21" s="35" t="str">
        <f t="shared" si="1"/>
        <v>M</v>
      </c>
      <c r="F21" s="251">
        <v>77</v>
      </c>
      <c r="G21" s="70" t="str">
        <f aca="true" t="shared" si="2" ref="G21:G30">G9</f>
        <v>JUDO CLUB COMMEQUIERS</v>
      </c>
      <c r="H21" s="71">
        <v>0</v>
      </c>
      <c r="I21" s="72">
        <v>0</v>
      </c>
      <c r="J21" s="72">
        <v>10</v>
      </c>
      <c r="K21" s="72">
        <v>7</v>
      </c>
      <c r="L21" s="73" t="s">
        <v>82</v>
      </c>
      <c r="M21" s="71">
        <v>10</v>
      </c>
      <c r="N21" s="72"/>
      <c r="O21" s="252"/>
      <c r="P21" s="74"/>
      <c r="Q21" s="253">
        <f aca="true" t="shared" si="3" ref="Q21:Q30">SUM(H21:P21)</f>
        <v>27</v>
      </c>
      <c r="R21" s="254"/>
      <c r="S21" s="255"/>
      <c r="T21" s="78">
        <f aca="true" t="shared" si="4" ref="T21:T30">SUM(F21,Q21)</f>
        <v>104</v>
      </c>
      <c r="U21" s="65"/>
      <c r="W21" s="193" t="s">
        <v>35</v>
      </c>
      <c r="X21" s="256" t="s">
        <v>33</v>
      </c>
      <c r="Y21" s="193" t="s">
        <v>194</v>
      </c>
      <c r="Z21" s="256" t="s">
        <v>195</v>
      </c>
      <c r="AA21" s="193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49</v>
      </c>
      <c r="C22" s="36">
        <v>2</v>
      </c>
      <c r="D22" s="88" t="str">
        <f t="shared" si="1"/>
        <v>GUIET Benjamin</v>
      </c>
      <c r="E22" s="35" t="str">
        <f t="shared" si="1"/>
        <v>M</v>
      </c>
      <c r="F22" s="251">
        <v>30</v>
      </c>
      <c r="G22" s="70" t="str">
        <f t="shared" si="2"/>
        <v>ESPERANCE JUDO ST LAURENT</v>
      </c>
      <c r="H22" s="82">
        <v>0</v>
      </c>
      <c r="I22" s="83">
        <v>10</v>
      </c>
      <c r="J22" s="83">
        <v>0</v>
      </c>
      <c r="K22" s="83" t="s">
        <v>110</v>
      </c>
      <c r="L22" s="84"/>
      <c r="M22" s="82"/>
      <c r="N22" s="83"/>
      <c r="O22" s="257"/>
      <c r="P22" s="85"/>
      <c r="Q22" s="75">
        <f t="shared" si="3"/>
        <v>10</v>
      </c>
      <c r="R22" s="76"/>
      <c r="S22" s="255"/>
      <c r="T22" s="78">
        <f t="shared" si="4"/>
        <v>40</v>
      </c>
      <c r="U22" s="65"/>
      <c r="W22" s="193" t="s">
        <v>17</v>
      </c>
      <c r="X22" s="193" t="s">
        <v>39</v>
      </c>
      <c r="Y22" s="193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85</v>
      </c>
      <c r="C23" s="36">
        <v>3</v>
      </c>
      <c r="D23" s="68" t="str">
        <f t="shared" si="1"/>
        <v>GUILLET Alexandre</v>
      </c>
      <c r="E23" s="35" t="str">
        <f t="shared" si="1"/>
        <v>M</v>
      </c>
      <c r="F23" s="251">
        <v>84</v>
      </c>
      <c r="G23" s="70" t="str">
        <f t="shared" si="2"/>
        <v>JUDO CLUB LUCQUOIS</v>
      </c>
      <c r="H23" s="82">
        <v>0</v>
      </c>
      <c r="I23" s="83">
        <v>0</v>
      </c>
      <c r="J23" s="83">
        <v>0</v>
      </c>
      <c r="K23" s="83">
        <v>0</v>
      </c>
      <c r="L23" s="84">
        <v>7</v>
      </c>
      <c r="M23" s="82"/>
      <c r="N23" s="83"/>
      <c r="O23" s="257"/>
      <c r="P23" s="85"/>
      <c r="Q23" s="75">
        <f t="shared" si="3"/>
        <v>7</v>
      </c>
      <c r="R23" s="76"/>
      <c r="S23" s="255"/>
      <c r="T23" s="78">
        <f t="shared" si="4"/>
        <v>91</v>
      </c>
      <c r="U23" s="65"/>
      <c r="W23" s="193" t="s">
        <v>196</v>
      </c>
      <c r="X23" s="193" t="s">
        <v>197</v>
      </c>
      <c r="Y23" s="193" t="s">
        <v>38</v>
      </c>
      <c r="Z23" s="228" t="s">
        <v>198</v>
      </c>
      <c r="AA23" s="193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49</v>
      </c>
      <c r="C24" s="36">
        <v>4</v>
      </c>
      <c r="D24" s="88" t="str">
        <f t="shared" si="1"/>
        <v>HUEBER Baptiste</v>
      </c>
      <c r="E24" s="35" t="str">
        <f t="shared" si="1"/>
        <v>M</v>
      </c>
      <c r="F24" s="251">
        <v>87</v>
      </c>
      <c r="G24" s="70" t="str">
        <f t="shared" si="2"/>
        <v>BUDOKAN ANGERS JUDO</v>
      </c>
      <c r="H24" s="82">
        <v>7</v>
      </c>
      <c r="I24" s="83">
        <v>10</v>
      </c>
      <c r="J24" s="83" t="s">
        <v>82</v>
      </c>
      <c r="K24" s="83"/>
      <c r="L24" s="84"/>
      <c r="M24" s="82"/>
      <c r="N24" s="83"/>
      <c r="O24" s="257"/>
      <c r="P24" s="85"/>
      <c r="Q24" s="75">
        <f t="shared" si="3"/>
        <v>17</v>
      </c>
      <c r="R24" s="76"/>
      <c r="S24" s="255"/>
      <c r="T24" s="78">
        <f t="shared" si="4"/>
        <v>104</v>
      </c>
      <c r="U24" s="65"/>
      <c r="W24" s="256" t="s">
        <v>27</v>
      </c>
      <c r="X24" s="228" t="s">
        <v>34</v>
      </c>
      <c r="Y24" s="228" t="s">
        <v>18</v>
      </c>
      <c r="Z24" s="228" t="s">
        <v>42</v>
      </c>
      <c r="AA24" s="193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44</v>
      </c>
      <c r="C25" s="36">
        <v>5</v>
      </c>
      <c r="D25" s="68" t="str">
        <f t="shared" si="1"/>
        <v>JOUBERT Raphael</v>
      </c>
      <c r="E25" s="35" t="str">
        <f t="shared" si="1"/>
        <v>M</v>
      </c>
      <c r="F25" s="251">
        <v>44</v>
      </c>
      <c r="G25" s="70" t="str">
        <f t="shared" si="2"/>
        <v>JUDO CLUB GETIGNOIS</v>
      </c>
      <c r="H25" s="82">
        <v>10</v>
      </c>
      <c r="I25" s="83">
        <v>0</v>
      </c>
      <c r="J25" s="83">
        <v>0</v>
      </c>
      <c r="K25" s="83">
        <v>0</v>
      </c>
      <c r="L25" s="84"/>
      <c r="M25" s="82">
        <v>0</v>
      </c>
      <c r="N25" s="83"/>
      <c r="O25" s="257"/>
      <c r="P25" s="85"/>
      <c r="Q25" s="75">
        <f t="shared" si="3"/>
        <v>10</v>
      </c>
      <c r="R25" s="76"/>
      <c r="S25" s="255"/>
      <c r="T25" s="78">
        <f t="shared" si="4"/>
        <v>54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53</v>
      </c>
      <c r="C26" s="36">
        <v>6</v>
      </c>
      <c r="D26" s="68" t="str">
        <f t="shared" si="1"/>
        <v>KAUFMANN Youri</v>
      </c>
      <c r="E26" s="35" t="str">
        <f t="shared" si="1"/>
        <v>M</v>
      </c>
      <c r="F26" s="251">
        <v>50</v>
      </c>
      <c r="G26" s="70" t="str">
        <f t="shared" si="2"/>
        <v>U.S. DE ST BERTHEVIN</v>
      </c>
      <c r="H26" s="82">
        <v>0</v>
      </c>
      <c r="I26" s="83">
        <v>0</v>
      </c>
      <c r="J26" s="83">
        <v>10</v>
      </c>
      <c r="K26" s="83">
        <v>0</v>
      </c>
      <c r="L26" s="84">
        <v>10</v>
      </c>
      <c r="M26" s="82"/>
      <c r="N26" s="83"/>
      <c r="O26" s="257"/>
      <c r="P26" s="85"/>
      <c r="Q26" s="75">
        <f t="shared" si="3"/>
        <v>20</v>
      </c>
      <c r="R26" s="76"/>
      <c r="S26" s="255"/>
      <c r="T26" s="78">
        <f t="shared" si="4"/>
        <v>70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44</v>
      </c>
      <c r="C27" s="36">
        <v>7</v>
      </c>
      <c r="D27" s="68" t="str">
        <f t="shared" si="1"/>
        <v>MORAND Alexandre</v>
      </c>
      <c r="E27" s="35" t="str">
        <f t="shared" si="1"/>
        <v>M</v>
      </c>
      <c r="F27" s="251">
        <v>20</v>
      </c>
      <c r="G27" s="70" t="str">
        <f t="shared" si="2"/>
        <v>JC CASTELBRIANTAIS</v>
      </c>
      <c r="H27" s="82">
        <v>0</v>
      </c>
      <c r="I27" s="83">
        <v>0</v>
      </c>
      <c r="J27" s="83">
        <v>10</v>
      </c>
      <c r="K27" s="83">
        <v>10</v>
      </c>
      <c r="L27" s="84">
        <v>0</v>
      </c>
      <c r="M27" s="94"/>
      <c r="N27" s="258"/>
      <c r="O27" s="259"/>
      <c r="P27" s="95"/>
      <c r="Q27" s="75">
        <f t="shared" si="3"/>
        <v>20</v>
      </c>
      <c r="R27" s="76"/>
      <c r="S27" s="255"/>
      <c r="T27" s="78">
        <f t="shared" si="4"/>
        <v>40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85</v>
      </c>
      <c r="C28" s="36">
        <v>8</v>
      </c>
      <c r="D28" s="68" t="str">
        <f t="shared" si="1"/>
        <v>BENETEAU Benjamin</v>
      </c>
      <c r="E28" s="35" t="str">
        <f t="shared" si="1"/>
        <v>M</v>
      </c>
      <c r="F28" s="251">
        <v>20</v>
      </c>
      <c r="G28" s="70" t="str">
        <f t="shared" si="2"/>
        <v>JUDO COTE DE LUMIERE</v>
      </c>
      <c r="H28" s="82">
        <v>0</v>
      </c>
      <c r="I28" s="83">
        <v>0</v>
      </c>
      <c r="J28" s="83">
        <v>10</v>
      </c>
      <c r="K28" s="83">
        <v>0</v>
      </c>
      <c r="L28" s="84"/>
      <c r="M28" s="82">
        <v>10</v>
      </c>
      <c r="N28" s="83"/>
      <c r="O28" s="257"/>
      <c r="P28" s="85"/>
      <c r="Q28" s="75">
        <f t="shared" si="3"/>
        <v>20</v>
      </c>
      <c r="R28" s="76"/>
      <c r="S28" s="255"/>
      <c r="T28" s="78">
        <f t="shared" si="4"/>
        <v>40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85</v>
      </c>
      <c r="C29" s="36">
        <v>9</v>
      </c>
      <c r="D29" s="68" t="str">
        <f t="shared" si="1"/>
        <v>LAFROGNE Benjamin</v>
      </c>
      <c r="E29" s="35" t="str">
        <f t="shared" si="1"/>
        <v>M</v>
      </c>
      <c r="F29" s="251">
        <v>17</v>
      </c>
      <c r="G29" s="70" t="str">
        <f t="shared" si="2"/>
        <v>DOJO BREM/ST HILAIRE</v>
      </c>
      <c r="H29" s="82">
        <v>0</v>
      </c>
      <c r="I29" s="83">
        <v>7</v>
      </c>
      <c r="J29" s="83">
        <v>0</v>
      </c>
      <c r="K29" s="83">
        <v>0</v>
      </c>
      <c r="L29" s="84"/>
      <c r="M29" s="82"/>
      <c r="N29" s="83"/>
      <c r="O29" s="257"/>
      <c r="P29" s="85"/>
      <c r="Q29" s="75">
        <f t="shared" si="3"/>
        <v>7</v>
      </c>
      <c r="R29" s="76"/>
      <c r="S29" s="255"/>
      <c r="T29" s="78">
        <f t="shared" si="4"/>
        <v>24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49</v>
      </c>
      <c r="C30" s="36">
        <v>10</v>
      </c>
      <c r="D30" s="68" t="str">
        <f t="shared" si="1"/>
        <v>RAILLARD Julien</v>
      </c>
      <c r="E30" s="35" t="str">
        <f t="shared" si="1"/>
        <v>M</v>
      </c>
      <c r="F30" s="251">
        <v>20</v>
      </c>
      <c r="G30" s="70" t="str">
        <f t="shared" si="2"/>
        <v>KEN GO JUDO JUJITSU</v>
      </c>
      <c r="H30" s="98">
        <v>10</v>
      </c>
      <c r="I30" s="99">
        <v>10</v>
      </c>
      <c r="J30" s="99">
        <v>0</v>
      </c>
      <c r="K30" s="99">
        <v>10</v>
      </c>
      <c r="L30" s="100"/>
      <c r="M30" s="98">
        <v>0</v>
      </c>
      <c r="N30" s="99"/>
      <c r="O30" s="264"/>
      <c r="P30" s="101"/>
      <c r="Q30" s="102">
        <f t="shared" si="3"/>
        <v>30</v>
      </c>
      <c r="R30" s="103"/>
      <c r="S30" s="255"/>
      <c r="T30" s="78">
        <f t="shared" si="4"/>
        <v>50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22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/>
      <c r="S32" s="109">
        <v>11</v>
      </c>
      <c r="T32" s="109">
        <v>12</v>
      </c>
      <c r="U32" s="109">
        <v>13</v>
      </c>
      <c r="V32" s="109"/>
      <c r="W32" s="109">
        <v>14</v>
      </c>
      <c r="X32" s="109">
        <v>15</v>
      </c>
      <c r="Y32" s="109"/>
      <c r="Z32" s="109">
        <v>16</v>
      </c>
      <c r="AA32" s="109">
        <v>17</v>
      </c>
      <c r="AB32" s="109"/>
      <c r="AC32" s="109">
        <v>18</v>
      </c>
      <c r="AD32" s="109">
        <v>19</v>
      </c>
      <c r="AE32" s="109"/>
      <c r="AF32" s="109">
        <v>20</v>
      </c>
      <c r="AG32" s="110"/>
      <c r="AH32" s="110"/>
      <c r="AI32" s="110"/>
      <c r="AJ32" s="110">
        <v>22</v>
      </c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>
        <v>21</v>
      </c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/>
      <c r="S33" s="109">
        <v>3</v>
      </c>
      <c r="T33" s="109">
        <v>3</v>
      </c>
      <c r="U33" s="109">
        <v>3</v>
      </c>
      <c r="V33" s="109"/>
      <c r="W33" s="109">
        <v>3</v>
      </c>
      <c r="X33" s="109">
        <v>4</v>
      </c>
      <c r="Y33" s="109"/>
      <c r="Z33" s="109">
        <v>4</v>
      </c>
      <c r="AA33" s="109">
        <v>4</v>
      </c>
      <c r="AB33" s="109"/>
      <c r="AC33" s="109">
        <v>5</v>
      </c>
      <c r="AD33" s="109">
        <v>5</v>
      </c>
      <c r="AE33" s="109"/>
      <c r="AF33" s="109">
        <v>4</v>
      </c>
      <c r="AG33" s="110"/>
      <c r="AH33" s="110"/>
      <c r="AI33" s="110"/>
      <c r="AJ33" s="110">
        <v>1</v>
      </c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>
        <v>1</v>
      </c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/>
      <c r="S34" s="109">
        <v>3</v>
      </c>
      <c r="T34" s="109">
        <v>3</v>
      </c>
      <c r="U34" s="109">
        <v>3</v>
      </c>
      <c r="V34" s="109"/>
      <c r="W34" s="109">
        <v>3</v>
      </c>
      <c r="X34" s="109">
        <v>4</v>
      </c>
      <c r="Y34" s="109"/>
      <c r="Z34" s="109">
        <v>4</v>
      </c>
      <c r="AA34" s="109">
        <v>5</v>
      </c>
      <c r="AB34" s="109"/>
      <c r="AC34" s="109">
        <v>3</v>
      </c>
      <c r="AD34" s="109">
        <v>4</v>
      </c>
      <c r="AE34" s="109"/>
      <c r="AF34" s="109">
        <v>4</v>
      </c>
      <c r="AG34" s="110"/>
      <c r="AH34" s="110"/>
      <c r="AI34" s="110"/>
      <c r="AJ34" s="110">
        <v>1</v>
      </c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>
        <v>1</v>
      </c>
      <c r="AW34" s="110"/>
      <c r="AX34" s="110"/>
      <c r="AY34" s="110"/>
      <c r="AZ34" s="110"/>
    </row>
  </sheetData>
  <sheetProtection formatCells="0" formatColumns="0"/>
  <mergeCells count="32"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indexed="12"/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48" customWidth="1"/>
    <col min="2" max="2" width="5.140625" style="48" customWidth="1"/>
    <col min="3" max="3" width="4.57421875" style="49" bestFit="1" customWidth="1"/>
    <col min="4" max="4" width="22.57421875" style="48" customWidth="1"/>
    <col min="5" max="5" width="3.140625" style="48" customWidth="1"/>
    <col min="6" max="6" width="7.7109375" style="106" customWidth="1"/>
    <col min="7" max="7" width="22.00390625" style="48" customWidth="1"/>
    <col min="8" max="12" width="4.7109375" style="48" customWidth="1"/>
    <col min="13" max="14" width="5.28125" style="48" customWidth="1"/>
    <col min="15" max="27" width="4.7109375" style="48" customWidth="1"/>
    <col min="28" max="35" width="4.7109375" style="54" hidden="1" customWidth="1"/>
    <col min="36" max="16384" width="11.421875" style="48" customWidth="1"/>
  </cols>
  <sheetData>
    <row r="1" spans="3:35" s="1" customFormat="1" ht="13.5" thickBot="1">
      <c r="C1" s="2">
        <v>8</v>
      </c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  <c r="W1" s="6"/>
      <c r="AB1" s="7"/>
      <c r="AC1" s="7"/>
      <c r="AD1" s="7"/>
      <c r="AE1" s="7"/>
      <c r="AF1" s="7"/>
      <c r="AG1" s="7"/>
      <c r="AH1" s="7"/>
      <c r="AI1" s="7"/>
    </row>
    <row r="2" spans="3:35" s="1" customFormat="1" ht="16.5" customHeight="1" thickBot="1">
      <c r="C2" s="8"/>
      <c r="D2" s="3"/>
      <c r="E2" s="3"/>
      <c r="F2" s="9" t="s">
        <v>1</v>
      </c>
      <c r="G2" s="10" t="s">
        <v>90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91</v>
      </c>
      <c r="Q2" s="13"/>
      <c r="R2" s="14"/>
      <c r="S2" s="3"/>
      <c r="AB2" s="7"/>
      <c r="AC2" s="7"/>
      <c r="AD2" s="7"/>
      <c r="AE2" s="7"/>
      <c r="AF2" s="7"/>
      <c r="AG2" s="7"/>
      <c r="AH2" s="7"/>
      <c r="AI2" s="7"/>
    </row>
    <row r="3" spans="3:35" s="1" customFormat="1" ht="13.5" customHeight="1" thickBot="1">
      <c r="C3" s="8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5"/>
      <c r="Q3" s="15"/>
      <c r="R3" s="16"/>
      <c r="S3" s="3"/>
      <c r="AB3" s="7"/>
      <c r="AC3" s="7"/>
      <c r="AD3" s="7"/>
      <c r="AE3" s="7"/>
      <c r="AF3" s="7"/>
      <c r="AG3" s="7"/>
      <c r="AH3" s="7"/>
      <c r="AI3" s="7"/>
    </row>
    <row r="4" spans="3:35" s="1" customFormat="1" ht="12.75">
      <c r="C4" s="8"/>
      <c r="D4" s="3"/>
      <c r="E4" s="3"/>
      <c r="F4" s="4"/>
      <c r="G4" s="1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6"/>
      <c r="AB4" s="7"/>
      <c r="AC4" s="7"/>
      <c r="AD4" s="7"/>
      <c r="AE4" s="7"/>
      <c r="AF4" s="7"/>
      <c r="AG4" s="7"/>
      <c r="AH4" s="7"/>
      <c r="AI4" s="7"/>
    </row>
    <row r="5" spans="3:35" s="1" customFormat="1" ht="12.75">
      <c r="C5" s="8"/>
      <c r="D5" s="3"/>
      <c r="E5" s="3"/>
      <c r="F5" s="18" t="s">
        <v>6</v>
      </c>
      <c r="G5" s="19"/>
      <c r="H5" s="3"/>
      <c r="I5" s="3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  <c r="W5" s="6"/>
      <c r="AB5" s="7"/>
      <c r="AC5" s="7"/>
      <c r="AD5" s="7"/>
      <c r="AE5" s="7"/>
      <c r="AF5" s="7"/>
      <c r="AG5" s="7"/>
      <c r="AH5" s="7"/>
      <c r="AI5" s="7"/>
    </row>
    <row r="6" spans="3:35" s="1" customFormat="1" ht="12.75">
      <c r="C6" s="8"/>
      <c r="D6" s="3"/>
      <c r="E6" s="3"/>
      <c r="F6" s="4"/>
      <c r="G6" s="20"/>
      <c r="H6" s="3"/>
      <c r="I6" s="3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  <c r="W6" s="6"/>
      <c r="AB6" s="7"/>
      <c r="AC6" s="7"/>
      <c r="AD6" s="7"/>
      <c r="AE6" s="7"/>
      <c r="AF6" s="7"/>
      <c r="AG6" s="7"/>
      <c r="AH6" s="7"/>
      <c r="AI6" s="7"/>
    </row>
    <row r="7" spans="3:35" s="1" customFormat="1" ht="13.5" thickBot="1">
      <c r="C7" s="8"/>
      <c r="D7" s="3"/>
      <c r="E7" s="3"/>
      <c r="F7" s="21"/>
      <c r="G7" s="11"/>
      <c r="H7" s="11"/>
      <c r="I7" s="11"/>
      <c r="J7" s="11"/>
      <c r="K7" s="3"/>
      <c r="L7" s="3"/>
      <c r="M7" s="3"/>
      <c r="N7" s="3"/>
      <c r="O7" s="3"/>
      <c r="P7" s="3"/>
      <c r="Q7" s="3"/>
      <c r="R7" s="3"/>
      <c r="S7" s="3"/>
      <c r="T7" s="22"/>
      <c r="U7" s="3"/>
      <c r="V7" s="6"/>
      <c r="W7" s="6"/>
      <c r="AB7" s="7"/>
      <c r="AC7" s="7"/>
      <c r="AD7" s="7"/>
      <c r="AE7" s="7"/>
      <c r="AF7" s="7"/>
      <c r="AG7" s="7"/>
      <c r="AH7" s="7"/>
      <c r="AI7" s="7"/>
    </row>
    <row r="8" spans="1:35" s="34" customFormat="1" ht="18" customHeight="1">
      <c r="A8" s="23" t="s">
        <v>8</v>
      </c>
      <c r="B8" s="23" t="s">
        <v>9</v>
      </c>
      <c r="C8" s="24" t="s">
        <v>10</v>
      </c>
      <c r="D8" s="25" t="s">
        <v>11</v>
      </c>
      <c r="E8" s="25" t="s">
        <v>12</v>
      </c>
      <c r="F8" s="24" t="s">
        <v>13</v>
      </c>
      <c r="G8" s="26" t="s">
        <v>14</v>
      </c>
      <c r="H8" s="27" t="s">
        <v>15</v>
      </c>
      <c r="I8" s="28" t="s">
        <v>16</v>
      </c>
      <c r="J8" s="29" t="s">
        <v>17</v>
      </c>
      <c r="K8" s="29" t="s">
        <v>18</v>
      </c>
      <c r="L8" s="29" t="s">
        <v>19</v>
      </c>
      <c r="M8" s="29" t="s">
        <v>20</v>
      </c>
      <c r="N8" s="30" t="s">
        <v>21</v>
      </c>
      <c r="O8" s="29" t="s">
        <v>22</v>
      </c>
      <c r="P8" s="29" t="s">
        <v>23</v>
      </c>
      <c r="Q8" s="29" t="s">
        <v>24</v>
      </c>
      <c r="R8" s="29" t="s">
        <v>25</v>
      </c>
      <c r="S8" s="29" t="s">
        <v>26</v>
      </c>
      <c r="T8" s="30" t="s">
        <v>27</v>
      </c>
      <c r="U8" s="29" t="s">
        <v>28</v>
      </c>
      <c r="V8" s="29" t="s">
        <v>29</v>
      </c>
      <c r="W8" s="29" t="s">
        <v>30</v>
      </c>
      <c r="X8" s="29" t="s">
        <v>31</v>
      </c>
      <c r="Y8" s="29" t="s">
        <v>32</v>
      </c>
      <c r="Z8" s="31" t="s">
        <v>33</v>
      </c>
      <c r="AA8" s="32" t="s">
        <v>34</v>
      </c>
      <c r="AB8" s="33" t="s">
        <v>35</v>
      </c>
      <c r="AC8" s="33" t="s">
        <v>36</v>
      </c>
      <c r="AD8" s="33" t="s">
        <v>37</v>
      </c>
      <c r="AE8" s="33" t="s">
        <v>38</v>
      </c>
      <c r="AF8" s="33" t="s">
        <v>39</v>
      </c>
      <c r="AG8" s="33" t="s">
        <v>40</v>
      </c>
      <c r="AH8" s="33" t="s">
        <v>41</v>
      </c>
      <c r="AI8" s="33" t="s">
        <v>42</v>
      </c>
    </row>
    <row r="9" spans="1:35" s="34" customFormat="1" ht="33.75" customHeight="1">
      <c r="A9" s="35" t="s">
        <v>43</v>
      </c>
      <c r="B9" s="35">
        <v>49</v>
      </c>
      <c r="C9" s="36">
        <v>1</v>
      </c>
      <c r="D9" s="37" t="s">
        <v>92</v>
      </c>
      <c r="E9" s="35" t="s">
        <v>45</v>
      </c>
      <c r="F9" s="35">
        <v>74</v>
      </c>
      <c r="G9" s="38" t="s">
        <v>93</v>
      </c>
      <c r="H9" s="39" t="s">
        <v>47</v>
      </c>
      <c r="I9" s="40"/>
      <c r="J9" s="40"/>
      <c r="K9" s="40"/>
      <c r="L9" s="41" t="s">
        <v>47</v>
      </c>
      <c r="M9" s="40"/>
      <c r="N9" s="40"/>
      <c r="O9" s="40"/>
      <c r="P9" s="40"/>
      <c r="Q9" s="41" t="s">
        <v>48</v>
      </c>
      <c r="R9" s="40"/>
      <c r="S9" s="40"/>
      <c r="T9" s="40"/>
      <c r="U9" s="40"/>
      <c r="V9" s="40"/>
      <c r="W9" s="41" t="s">
        <v>47</v>
      </c>
      <c r="X9" s="40"/>
      <c r="Y9" s="40"/>
      <c r="Z9" s="41"/>
      <c r="AA9" s="40"/>
      <c r="AB9" s="42"/>
      <c r="AC9" s="42"/>
      <c r="AD9" s="43"/>
      <c r="AE9" s="43"/>
      <c r="AF9" s="43"/>
      <c r="AG9" s="43"/>
      <c r="AH9" s="43"/>
      <c r="AI9" s="43"/>
    </row>
    <row r="10" spans="1:35" s="34" customFormat="1" ht="33.75" customHeight="1">
      <c r="A10" s="35" t="s">
        <v>43</v>
      </c>
      <c r="B10" s="35">
        <v>49</v>
      </c>
      <c r="C10" s="36">
        <v>2</v>
      </c>
      <c r="D10" s="37" t="s">
        <v>94</v>
      </c>
      <c r="E10" s="35" t="s">
        <v>45</v>
      </c>
      <c r="F10" s="35">
        <v>83</v>
      </c>
      <c r="G10" s="38" t="s">
        <v>93</v>
      </c>
      <c r="H10" s="40"/>
      <c r="I10" s="41" t="s">
        <v>48</v>
      </c>
      <c r="J10" s="40"/>
      <c r="K10" s="40"/>
      <c r="L10" s="40"/>
      <c r="M10" s="41" t="s">
        <v>47</v>
      </c>
      <c r="N10" s="40"/>
      <c r="O10" s="40"/>
      <c r="P10" s="41" t="s">
        <v>48</v>
      </c>
      <c r="Q10" s="40"/>
      <c r="R10" s="41" t="s">
        <v>48</v>
      </c>
      <c r="S10" s="40"/>
      <c r="T10" s="40"/>
      <c r="U10" s="40"/>
      <c r="V10" s="40"/>
      <c r="W10" s="40"/>
      <c r="X10" s="41" t="s">
        <v>48</v>
      </c>
      <c r="Y10" s="40"/>
      <c r="Z10" s="40"/>
      <c r="AA10" s="40"/>
      <c r="AB10" s="42"/>
      <c r="AC10" s="43"/>
      <c r="AD10" s="42"/>
      <c r="AE10" s="43"/>
      <c r="AF10" s="43"/>
      <c r="AG10" s="43"/>
      <c r="AH10" s="43"/>
      <c r="AI10" s="43"/>
    </row>
    <row r="11" spans="1:35" s="34" customFormat="1" ht="33.75" customHeight="1">
      <c r="A11" s="35" t="s">
        <v>59</v>
      </c>
      <c r="B11" s="35">
        <v>35</v>
      </c>
      <c r="C11" s="36">
        <v>3</v>
      </c>
      <c r="D11" s="37" t="s">
        <v>95</v>
      </c>
      <c r="E11" s="35" t="s">
        <v>45</v>
      </c>
      <c r="F11" s="35">
        <v>75</v>
      </c>
      <c r="G11" s="38" t="s">
        <v>96</v>
      </c>
      <c r="H11" s="40"/>
      <c r="I11" s="41" t="s">
        <v>47</v>
      </c>
      <c r="J11" s="40"/>
      <c r="K11" s="40"/>
      <c r="L11" s="40"/>
      <c r="M11" s="40"/>
      <c r="N11" s="40"/>
      <c r="O11" s="41" t="s">
        <v>52</v>
      </c>
      <c r="P11" s="40"/>
      <c r="Q11" s="40"/>
      <c r="R11" s="40"/>
      <c r="S11" s="41" t="s">
        <v>47</v>
      </c>
      <c r="T11" s="40"/>
      <c r="U11" s="40"/>
      <c r="V11" s="41" t="s">
        <v>48</v>
      </c>
      <c r="W11" s="40"/>
      <c r="X11" s="40"/>
      <c r="Y11" s="41" t="s">
        <v>48</v>
      </c>
      <c r="Z11" s="40"/>
      <c r="AA11" s="40"/>
      <c r="AB11" s="43"/>
      <c r="AC11" s="42"/>
      <c r="AD11" s="43"/>
      <c r="AE11" s="42"/>
      <c r="AF11" s="43"/>
      <c r="AG11" s="43"/>
      <c r="AH11" s="43"/>
      <c r="AI11" s="43"/>
    </row>
    <row r="12" spans="1:35" s="34" customFormat="1" ht="33.75" customHeight="1">
      <c r="A12" s="35" t="s">
        <v>43</v>
      </c>
      <c r="B12" s="35">
        <v>49</v>
      </c>
      <c r="C12" s="36">
        <v>4</v>
      </c>
      <c r="D12" s="37" t="s">
        <v>97</v>
      </c>
      <c r="E12" s="35" t="s">
        <v>45</v>
      </c>
      <c r="F12" s="35">
        <v>75</v>
      </c>
      <c r="G12" s="38" t="s">
        <v>98</v>
      </c>
      <c r="H12" s="41" t="s">
        <v>56</v>
      </c>
      <c r="I12" s="40"/>
      <c r="J12" s="41" t="s">
        <v>47</v>
      </c>
      <c r="K12" s="40"/>
      <c r="L12" s="40"/>
      <c r="M12" s="40"/>
      <c r="N12" s="41" t="s">
        <v>47</v>
      </c>
      <c r="O12" s="40"/>
      <c r="P12" s="40"/>
      <c r="Q12" s="40"/>
      <c r="R12" s="41" t="s">
        <v>47</v>
      </c>
      <c r="S12" s="40"/>
      <c r="T12" s="40"/>
      <c r="U12" s="41" t="s">
        <v>47</v>
      </c>
      <c r="V12" s="40"/>
      <c r="W12" s="40"/>
      <c r="X12" s="40"/>
      <c r="Y12" s="40"/>
      <c r="Z12" s="40"/>
      <c r="AA12" s="40"/>
      <c r="AB12" s="43"/>
      <c r="AC12" s="43"/>
      <c r="AD12" s="43"/>
      <c r="AE12" s="42"/>
      <c r="AF12" s="42"/>
      <c r="AG12" s="43"/>
      <c r="AH12" s="43"/>
      <c r="AI12" s="43"/>
    </row>
    <row r="13" spans="1:35" s="34" customFormat="1" ht="33.75" customHeight="1">
      <c r="A13" s="35" t="s">
        <v>43</v>
      </c>
      <c r="B13" s="35">
        <v>53</v>
      </c>
      <c r="C13" s="36">
        <v>5</v>
      </c>
      <c r="D13" s="37" t="s">
        <v>99</v>
      </c>
      <c r="E13" s="35" t="s">
        <v>45</v>
      </c>
      <c r="F13" s="35">
        <v>76</v>
      </c>
      <c r="G13" s="38" t="s">
        <v>100</v>
      </c>
      <c r="H13" s="40"/>
      <c r="I13" s="40"/>
      <c r="J13" s="41" t="s">
        <v>101</v>
      </c>
      <c r="K13" s="40"/>
      <c r="L13" s="41" t="s">
        <v>48</v>
      </c>
      <c r="M13" s="40"/>
      <c r="N13" s="40"/>
      <c r="O13" s="41" t="s">
        <v>47</v>
      </c>
      <c r="P13" s="40"/>
      <c r="Q13" s="40"/>
      <c r="R13" s="40"/>
      <c r="S13" s="40"/>
      <c r="T13" s="41" t="s">
        <v>47</v>
      </c>
      <c r="U13" s="40"/>
      <c r="V13" s="40"/>
      <c r="W13" s="40"/>
      <c r="X13" s="41" t="s">
        <v>47</v>
      </c>
      <c r="Y13" s="40"/>
      <c r="Z13" s="40"/>
      <c r="AA13" s="40"/>
      <c r="AB13" s="43"/>
      <c r="AC13" s="43"/>
      <c r="AD13" s="43"/>
      <c r="AE13" s="43"/>
      <c r="AF13" s="43"/>
      <c r="AG13" s="42"/>
      <c r="AH13" s="42"/>
      <c r="AI13" s="43"/>
    </row>
    <row r="14" spans="1:35" s="34" customFormat="1" ht="33.75" customHeight="1">
      <c r="A14" s="35" t="s">
        <v>102</v>
      </c>
      <c r="B14" s="35">
        <v>37</v>
      </c>
      <c r="C14" s="36">
        <v>6</v>
      </c>
      <c r="D14" s="37" t="s">
        <v>103</v>
      </c>
      <c r="E14" s="35" t="s">
        <v>45</v>
      </c>
      <c r="F14" s="35">
        <v>80</v>
      </c>
      <c r="G14" s="38" t="s">
        <v>104</v>
      </c>
      <c r="H14" s="40"/>
      <c r="I14" s="40"/>
      <c r="J14" s="40"/>
      <c r="K14" s="41" t="s">
        <v>47</v>
      </c>
      <c r="L14" s="40"/>
      <c r="M14" s="41" t="s">
        <v>47</v>
      </c>
      <c r="N14" s="40"/>
      <c r="O14" s="40"/>
      <c r="P14" s="40"/>
      <c r="Q14" s="41" t="s">
        <v>47</v>
      </c>
      <c r="R14" s="40"/>
      <c r="S14" s="40"/>
      <c r="T14" s="40"/>
      <c r="U14" s="40"/>
      <c r="V14" s="40"/>
      <c r="W14" s="40"/>
      <c r="X14" s="40"/>
      <c r="Y14" s="41" t="s">
        <v>47</v>
      </c>
      <c r="Z14" s="40"/>
      <c r="AA14" s="41" t="s">
        <v>48</v>
      </c>
      <c r="AB14" s="43"/>
      <c r="AC14" s="43"/>
      <c r="AD14" s="43"/>
      <c r="AE14" s="43"/>
      <c r="AF14" s="42"/>
      <c r="AG14" s="42"/>
      <c r="AH14" s="43"/>
      <c r="AI14" s="43"/>
    </row>
    <row r="15" spans="1:35" s="47" customFormat="1" ht="33.75" customHeight="1">
      <c r="A15" s="35" t="s">
        <v>43</v>
      </c>
      <c r="B15" s="35">
        <v>53</v>
      </c>
      <c r="C15" s="36">
        <v>7</v>
      </c>
      <c r="D15" s="37" t="s">
        <v>105</v>
      </c>
      <c r="E15" s="35" t="s">
        <v>45</v>
      </c>
      <c r="F15" s="35">
        <v>80</v>
      </c>
      <c r="G15" s="38" t="s">
        <v>106</v>
      </c>
      <c r="H15" s="40"/>
      <c r="I15" s="40"/>
      <c r="J15" s="40"/>
      <c r="K15" s="40"/>
      <c r="L15" s="40"/>
      <c r="M15" s="40"/>
      <c r="N15" s="40"/>
      <c r="O15" s="40"/>
      <c r="P15" s="41" t="s">
        <v>47</v>
      </c>
      <c r="Q15" s="40"/>
      <c r="R15" s="40"/>
      <c r="S15" s="41" t="s">
        <v>48</v>
      </c>
      <c r="T15" s="40"/>
      <c r="U15" s="41" t="s">
        <v>52</v>
      </c>
      <c r="V15" s="40"/>
      <c r="W15" s="41" t="s">
        <v>52</v>
      </c>
      <c r="X15" s="40"/>
      <c r="Y15" s="40"/>
      <c r="Z15" s="40"/>
      <c r="AA15" s="41" t="s">
        <v>47</v>
      </c>
      <c r="AB15" s="45"/>
      <c r="AC15" s="45"/>
      <c r="AD15" s="45"/>
      <c r="AE15" s="45"/>
      <c r="AF15" s="45"/>
      <c r="AG15" s="45"/>
      <c r="AH15" s="46"/>
      <c r="AI15" s="46"/>
    </row>
    <row r="16" spans="1:35" s="34" customFormat="1" ht="33.75" customHeight="1">
      <c r="A16" s="35" t="s">
        <v>43</v>
      </c>
      <c r="B16" s="35">
        <v>44</v>
      </c>
      <c r="C16" s="36">
        <v>8</v>
      </c>
      <c r="D16" s="44" t="s">
        <v>107</v>
      </c>
      <c r="E16" s="35" t="s">
        <v>45</v>
      </c>
      <c r="F16" s="35">
        <v>82</v>
      </c>
      <c r="G16" s="38" t="s">
        <v>108</v>
      </c>
      <c r="H16" s="40"/>
      <c r="I16" s="40"/>
      <c r="J16" s="40"/>
      <c r="K16" s="41" t="s">
        <v>101</v>
      </c>
      <c r="L16" s="40"/>
      <c r="M16" s="40"/>
      <c r="N16" s="41" t="s">
        <v>56</v>
      </c>
      <c r="O16" s="40"/>
      <c r="P16" s="40"/>
      <c r="Q16" s="40"/>
      <c r="R16" s="40"/>
      <c r="S16" s="40"/>
      <c r="T16" s="41" t="s">
        <v>48</v>
      </c>
      <c r="U16" s="40"/>
      <c r="V16" s="41" t="s">
        <v>109</v>
      </c>
      <c r="W16" s="40"/>
      <c r="X16" s="40"/>
      <c r="Y16" s="40"/>
      <c r="Z16" s="41"/>
      <c r="AA16" s="40"/>
      <c r="AB16" s="43"/>
      <c r="AC16" s="43"/>
      <c r="AD16" s="42"/>
      <c r="AE16" s="43"/>
      <c r="AF16" s="43"/>
      <c r="AG16" s="43"/>
      <c r="AH16" s="43"/>
      <c r="AI16" s="42"/>
    </row>
    <row r="17" spans="4:16" ht="18.75" customHeight="1" thickBot="1">
      <c r="D17" s="50"/>
      <c r="E17" s="51"/>
      <c r="F17" s="51"/>
      <c r="G17" s="50"/>
      <c r="M17" s="52" t="s">
        <v>69</v>
      </c>
      <c r="N17" s="52"/>
      <c r="O17" s="53"/>
      <c r="P17" s="53"/>
    </row>
    <row r="18" spans="1:35" s="34" customFormat="1" ht="22.5" customHeight="1" thickBot="1">
      <c r="A18" s="23" t="s">
        <v>8</v>
      </c>
      <c r="B18" s="23" t="s">
        <v>9</v>
      </c>
      <c r="C18" s="24" t="s">
        <v>10</v>
      </c>
      <c r="D18" s="25" t="s">
        <v>11</v>
      </c>
      <c r="E18" s="25" t="s">
        <v>12</v>
      </c>
      <c r="F18" s="55" t="s">
        <v>70</v>
      </c>
      <c r="G18" s="56" t="s">
        <v>14</v>
      </c>
      <c r="H18" s="57" t="s">
        <v>71</v>
      </c>
      <c r="I18" s="58" t="s">
        <v>72</v>
      </c>
      <c r="J18" s="58" t="s">
        <v>73</v>
      </c>
      <c r="K18" s="58" t="s">
        <v>74</v>
      </c>
      <c r="L18" s="59" t="s">
        <v>75</v>
      </c>
      <c r="M18" s="57" t="s">
        <v>76</v>
      </c>
      <c r="N18" s="60" t="s">
        <v>77</v>
      </c>
      <c r="O18" s="61" t="s">
        <v>78</v>
      </c>
      <c r="P18" s="62"/>
      <c r="Q18" s="63" t="s">
        <v>79</v>
      </c>
      <c r="R18" s="64" t="s">
        <v>80</v>
      </c>
      <c r="S18" s="65"/>
      <c r="U18" s="66" t="s">
        <v>81</v>
      </c>
      <c r="V18" s="66"/>
      <c r="W18" s="66"/>
      <c r="X18" s="66"/>
      <c r="AB18" s="67"/>
      <c r="AC18" s="67"/>
      <c r="AD18" s="67"/>
      <c r="AE18" s="67"/>
      <c r="AF18" s="67"/>
      <c r="AG18" s="67"/>
      <c r="AH18" s="67"/>
      <c r="AI18" s="67"/>
    </row>
    <row r="19" spans="1:25" ht="18" customHeight="1">
      <c r="A19" s="35" t="str">
        <f aca="true" t="shared" si="0" ref="A19:B26">A9</f>
        <v>PDL</v>
      </c>
      <c r="B19" s="35">
        <f t="shared" si="0"/>
        <v>49</v>
      </c>
      <c r="C19" s="36">
        <v>1</v>
      </c>
      <c r="D19" s="68" t="str">
        <f aca="true" t="shared" si="1" ref="D19:E26">D9</f>
        <v>MERITAN Alain</v>
      </c>
      <c r="E19" s="35" t="str">
        <f t="shared" si="1"/>
        <v>M</v>
      </c>
      <c r="F19" s="69">
        <v>0</v>
      </c>
      <c r="G19" s="70" t="str">
        <f aca="true" t="shared" si="2" ref="G19:G26">G9</f>
        <v>J C MONTREUIL JUIGNE</v>
      </c>
      <c r="H19" s="71">
        <v>0</v>
      </c>
      <c r="I19" s="72">
        <v>0</v>
      </c>
      <c r="J19" s="72">
        <v>10</v>
      </c>
      <c r="K19" s="72">
        <v>0</v>
      </c>
      <c r="L19" s="73"/>
      <c r="M19" s="71"/>
      <c r="N19" s="74"/>
      <c r="O19" s="75">
        <f aca="true" t="shared" si="3" ref="O19:O26">SUM(H19:N19)</f>
        <v>10</v>
      </c>
      <c r="P19" s="76"/>
      <c r="Q19" s="77"/>
      <c r="R19" s="78">
        <f aca="true" t="shared" si="4" ref="R19:R26">SUM(F19,O19)</f>
        <v>10</v>
      </c>
      <c r="S19" s="65"/>
      <c r="U19" s="79" t="s">
        <v>35</v>
      </c>
      <c r="V19" s="79" t="s">
        <v>36</v>
      </c>
      <c r="W19" s="80" t="s">
        <v>37</v>
      </c>
      <c r="X19" s="79" t="s">
        <v>38</v>
      </c>
      <c r="Y19" s="81"/>
    </row>
    <row r="20" spans="1:26" ht="18" customHeight="1">
      <c r="A20" s="35" t="str">
        <f t="shared" si="0"/>
        <v>PDL</v>
      </c>
      <c r="B20" s="35">
        <f t="shared" si="0"/>
        <v>49</v>
      </c>
      <c r="C20" s="36">
        <v>2</v>
      </c>
      <c r="D20" s="68" t="str">
        <f t="shared" si="1"/>
        <v>HENRY AUGUSTE Etienne</v>
      </c>
      <c r="E20" s="35" t="str">
        <f t="shared" si="1"/>
        <v>M</v>
      </c>
      <c r="F20" s="69">
        <v>40</v>
      </c>
      <c r="G20" s="70" t="str">
        <f t="shared" si="2"/>
        <v>J C MONTREUIL JUIGNE</v>
      </c>
      <c r="H20" s="82">
        <v>10</v>
      </c>
      <c r="I20" s="83">
        <v>0</v>
      </c>
      <c r="J20" s="83">
        <v>10</v>
      </c>
      <c r="K20" s="83">
        <v>10</v>
      </c>
      <c r="L20" s="84">
        <v>10</v>
      </c>
      <c r="M20" s="82"/>
      <c r="N20" s="85"/>
      <c r="O20" s="75">
        <f t="shared" si="3"/>
        <v>40</v>
      </c>
      <c r="P20" s="76"/>
      <c r="Q20" s="77"/>
      <c r="R20" s="78">
        <f t="shared" si="4"/>
        <v>80</v>
      </c>
      <c r="S20" s="65"/>
      <c r="U20" s="79" t="s">
        <v>39</v>
      </c>
      <c r="V20" s="79" t="s">
        <v>40</v>
      </c>
      <c r="W20" s="79" t="s">
        <v>41</v>
      </c>
      <c r="X20" s="80" t="s">
        <v>42</v>
      </c>
      <c r="Y20" s="86"/>
      <c r="Z20" s="87"/>
    </row>
    <row r="21" spans="1:26" ht="18" customHeight="1">
      <c r="A21" s="35" t="str">
        <f t="shared" si="0"/>
        <v>BRE</v>
      </c>
      <c r="B21" s="35">
        <f t="shared" si="0"/>
        <v>35</v>
      </c>
      <c r="C21" s="36">
        <v>3</v>
      </c>
      <c r="D21" s="68" t="str">
        <f t="shared" si="1"/>
        <v>BAGOT Xavier</v>
      </c>
      <c r="E21" s="35" t="str">
        <f t="shared" si="1"/>
        <v>M</v>
      </c>
      <c r="F21" s="69">
        <v>0</v>
      </c>
      <c r="G21" s="70" t="str">
        <f t="shared" si="2"/>
        <v>JUDO CLUB DU PAYS GALLO</v>
      </c>
      <c r="H21" s="82">
        <v>0</v>
      </c>
      <c r="I21" s="83">
        <v>10</v>
      </c>
      <c r="J21" s="83">
        <v>0</v>
      </c>
      <c r="K21" s="83">
        <v>0</v>
      </c>
      <c r="L21" s="84">
        <v>10</v>
      </c>
      <c r="M21" s="82"/>
      <c r="N21" s="85"/>
      <c r="O21" s="75">
        <f t="shared" si="3"/>
        <v>20</v>
      </c>
      <c r="P21" s="76"/>
      <c r="Q21" s="77"/>
      <c r="R21" s="78">
        <f t="shared" si="4"/>
        <v>20</v>
      </c>
      <c r="S21" s="65"/>
      <c r="W21" s="89"/>
      <c r="X21" s="89"/>
      <c r="Y21" s="90"/>
      <c r="Z21" s="87"/>
    </row>
    <row r="22" spans="1:26" ht="18" customHeight="1">
      <c r="A22" s="35" t="str">
        <f t="shared" si="0"/>
        <v>PDL</v>
      </c>
      <c r="B22" s="35">
        <f t="shared" si="0"/>
        <v>49</v>
      </c>
      <c r="C22" s="36">
        <v>4</v>
      </c>
      <c r="D22" s="68" t="str">
        <f t="shared" si="1"/>
        <v>VERGER Frederic</v>
      </c>
      <c r="E22" s="35" t="str">
        <f t="shared" si="1"/>
        <v>M</v>
      </c>
      <c r="F22" s="69">
        <v>27</v>
      </c>
      <c r="G22" s="70" t="str">
        <f t="shared" si="2"/>
        <v>EVRE JUDO ST PIERRE LE MAY</v>
      </c>
      <c r="H22" s="82">
        <v>10</v>
      </c>
      <c r="I22" s="83">
        <v>0</v>
      </c>
      <c r="J22" s="83">
        <v>0</v>
      </c>
      <c r="K22" s="83">
        <v>0</v>
      </c>
      <c r="L22" s="84">
        <v>0</v>
      </c>
      <c r="M22" s="82"/>
      <c r="N22" s="85"/>
      <c r="O22" s="75">
        <f t="shared" si="3"/>
        <v>10</v>
      </c>
      <c r="P22" s="76"/>
      <c r="Q22" s="77"/>
      <c r="R22" s="78">
        <f t="shared" si="4"/>
        <v>37</v>
      </c>
      <c r="S22" s="65"/>
      <c r="V22" s="90"/>
      <c r="W22" s="90"/>
      <c r="X22" s="90"/>
      <c r="Y22" s="90"/>
      <c r="Z22" s="87"/>
    </row>
    <row r="23" spans="1:24" ht="18" customHeight="1" thickBot="1">
      <c r="A23" s="35" t="str">
        <f t="shared" si="0"/>
        <v>PDL</v>
      </c>
      <c r="B23" s="35">
        <f t="shared" si="0"/>
        <v>53</v>
      </c>
      <c r="C23" s="36">
        <v>5</v>
      </c>
      <c r="D23" s="68" t="str">
        <f t="shared" si="1"/>
        <v>DUJARDIN Jean-Pascal</v>
      </c>
      <c r="E23" s="35" t="str">
        <f t="shared" si="1"/>
        <v>M</v>
      </c>
      <c r="F23" s="69">
        <v>10</v>
      </c>
      <c r="G23" s="70" t="str">
        <f t="shared" si="2"/>
        <v>E.S. CRAON JUDO JUJITSU</v>
      </c>
      <c r="H23" s="82">
        <v>10</v>
      </c>
      <c r="I23" s="83">
        <v>10</v>
      </c>
      <c r="J23" s="83">
        <v>0</v>
      </c>
      <c r="K23" s="83">
        <v>0</v>
      </c>
      <c r="L23" s="84">
        <v>0</v>
      </c>
      <c r="M23" s="82"/>
      <c r="N23" s="85"/>
      <c r="O23" s="75">
        <f t="shared" si="3"/>
        <v>20</v>
      </c>
      <c r="P23" s="76"/>
      <c r="Q23" s="77"/>
      <c r="R23" s="78">
        <f t="shared" si="4"/>
        <v>30</v>
      </c>
      <c r="S23" s="65"/>
      <c r="W23" s="91" t="s">
        <v>83</v>
      </c>
      <c r="X23" s="91"/>
    </row>
    <row r="24" spans="1:24" ht="18" customHeight="1" thickBot="1">
      <c r="A24" s="35" t="str">
        <f t="shared" si="0"/>
        <v>TBO</v>
      </c>
      <c r="B24" s="35">
        <f t="shared" si="0"/>
        <v>37</v>
      </c>
      <c r="C24" s="36">
        <v>6</v>
      </c>
      <c r="D24" s="68" t="str">
        <f t="shared" si="1"/>
        <v>JOURDAN Loic</v>
      </c>
      <c r="E24" s="35" t="str">
        <f t="shared" si="1"/>
        <v>M</v>
      </c>
      <c r="F24" s="69">
        <v>10</v>
      </c>
      <c r="G24" s="70" t="str">
        <f t="shared" si="2"/>
        <v>JUDO CLUB DE SEMBLANCAY</v>
      </c>
      <c r="H24" s="82">
        <v>0</v>
      </c>
      <c r="I24" s="83">
        <v>0</v>
      </c>
      <c r="J24" s="83">
        <v>0</v>
      </c>
      <c r="K24" s="83">
        <v>0</v>
      </c>
      <c r="L24" s="84">
        <v>10</v>
      </c>
      <c r="M24" s="82"/>
      <c r="N24" s="85"/>
      <c r="O24" s="75">
        <f t="shared" si="3"/>
        <v>10</v>
      </c>
      <c r="P24" s="76"/>
      <c r="Q24" s="77"/>
      <c r="R24" s="78">
        <f t="shared" si="4"/>
        <v>20</v>
      </c>
      <c r="S24" s="65"/>
      <c r="W24" s="92" t="s">
        <v>84</v>
      </c>
      <c r="X24" s="93" t="s">
        <v>85</v>
      </c>
    </row>
    <row r="25" spans="1:24" ht="18" customHeight="1">
      <c r="A25" s="35" t="str">
        <f t="shared" si="0"/>
        <v>PDL</v>
      </c>
      <c r="B25" s="35">
        <f t="shared" si="0"/>
        <v>53</v>
      </c>
      <c r="C25" s="36">
        <v>7</v>
      </c>
      <c r="D25" s="68" t="str">
        <f t="shared" si="1"/>
        <v>MOISIS Denis</v>
      </c>
      <c r="E25" s="35" t="str">
        <f t="shared" si="1"/>
        <v>M</v>
      </c>
      <c r="F25" s="69">
        <v>35</v>
      </c>
      <c r="G25" s="70" t="str">
        <f t="shared" si="2"/>
        <v>J.C.ERNEEN</v>
      </c>
      <c r="H25" s="82">
        <v>0</v>
      </c>
      <c r="I25" s="83">
        <v>10</v>
      </c>
      <c r="J25" s="83">
        <v>10</v>
      </c>
      <c r="K25" s="83">
        <v>10</v>
      </c>
      <c r="L25" s="84">
        <v>0</v>
      </c>
      <c r="M25" s="94"/>
      <c r="N25" s="95"/>
      <c r="O25" s="75">
        <f t="shared" si="3"/>
        <v>30</v>
      </c>
      <c r="P25" s="76"/>
      <c r="Q25" s="77"/>
      <c r="R25" s="78">
        <f t="shared" si="4"/>
        <v>65</v>
      </c>
      <c r="S25" s="65"/>
      <c r="W25" s="96">
        <v>7</v>
      </c>
      <c r="X25" s="97">
        <v>10</v>
      </c>
    </row>
    <row r="26" spans="1:24" ht="18" customHeight="1" thickBot="1">
      <c r="A26" s="35" t="str">
        <f t="shared" si="0"/>
        <v>PDL</v>
      </c>
      <c r="B26" s="35">
        <f t="shared" si="0"/>
        <v>44</v>
      </c>
      <c r="C26" s="36">
        <v>8</v>
      </c>
      <c r="D26" s="88" t="str">
        <f t="shared" si="1"/>
        <v>FUMOUX Jean-Michel</v>
      </c>
      <c r="E26" s="35" t="str">
        <f t="shared" si="1"/>
        <v>M</v>
      </c>
      <c r="F26" s="69">
        <v>20</v>
      </c>
      <c r="G26" s="70" t="str">
        <f t="shared" si="2"/>
        <v>JC HERBIGNACAIS</v>
      </c>
      <c r="H26" s="98">
        <v>10</v>
      </c>
      <c r="I26" s="99">
        <v>10</v>
      </c>
      <c r="J26" s="99">
        <v>10</v>
      </c>
      <c r="K26" s="99">
        <v>0</v>
      </c>
      <c r="L26" s="100" t="s">
        <v>110</v>
      </c>
      <c r="M26" s="98"/>
      <c r="N26" s="101"/>
      <c r="O26" s="102">
        <f t="shared" si="3"/>
        <v>30</v>
      </c>
      <c r="P26" s="103"/>
      <c r="Q26" s="77"/>
      <c r="R26" s="78">
        <f t="shared" si="4"/>
        <v>50</v>
      </c>
      <c r="S26" s="65"/>
      <c r="W26" s="104"/>
      <c r="X26" s="105"/>
    </row>
    <row r="27" ht="11.25">
      <c r="N27" s="107" t="s">
        <v>86</v>
      </c>
    </row>
    <row r="28" spans="3:35" ht="11.25" hidden="1">
      <c r="C28" s="49">
        <f>COUNT(H19:N26)/2</f>
        <v>19</v>
      </c>
      <c r="G28" s="108" t="s">
        <v>87</v>
      </c>
      <c r="H28" s="109">
        <v>1</v>
      </c>
      <c r="I28" s="109">
        <v>2</v>
      </c>
      <c r="J28" s="109">
        <v>3</v>
      </c>
      <c r="K28" s="109">
        <v>4</v>
      </c>
      <c r="L28" s="109">
        <v>5</v>
      </c>
      <c r="M28" s="109">
        <v>6</v>
      </c>
      <c r="N28" s="109">
        <v>7</v>
      </c>
      <c r="O28" s="109">
        <v>8</v>
      </c>
      <c r="P28" s="109">
        <v>9</v>
      </c>
      <c r="Q28" s="109">
        <v>10</v>
      </c>
      <c r="R28" s="109">
        <v>11</v>
      </c>
      <c r="S28" s="109">
        <v>12</v>
      </c>
      <c r="T28" s="109">
        <v>13</v>
      </c>
      <c r="U28" s="109">
        <v>14</v>
      </c>
      <c r="V28" s="109">
        <v>15</v>
      </c>
      <c r="W28" s="109">
        <v>16</v>
      </c>
      <c r="X28" s="109">
        <v>17</v>
      </c>
      <c r="Y28" s="109">
        <v>18</v>
      </c>
      <c r="Z28" s="109"/>
      <c r="AA28" s="109">
        <v>19</v>
      </c>
      <c r="AB28" s="110"/>
      <c r="AC28" s="110"/>
      <c r="AD28" s="110"/>
      <c r="AE28" s="110"/>
      <c r="AF28" s="110"/>
      <c r="AG28" s="110"/>
      <c r="AH28" s="110"/>
      <c r="AI28" s="110"/>
    </row>
    <row r="29" spans="7:35" ht="11.25" hidden="1">
      <c r="G29" s="108" t="s">
        <v>88</v>
      </c>
      <c r="H29" s="109">
        <v>1</v>
      </c>
      <c r="I29" s="109">
        <v>1</v>
      </c>
      <c r="J29" s="109">
        <v>2</v>
      </c>
      <c r="K29" s="109">
        <v>1</v>
      </c>
      <c r="L29" s="109">
        <v>2</v>
      </c>
      <c r="M29" s="109">
        <v>2</v>
      </c>
      <c r="N29" s="109">
        <v>3</v>
      </c>
      <c r="O29" s="109">
        <v>2</v>
      </c>
      <c r="P29" s="109">
        <v>3</v>
      </c>
      <c r="Q29" s="109">
        <v>3</v>
      </c>
      <c r="R29" s="109">
        <v>4</v>
      </c>
      <c r="S29" s="109">
        <v>3</v>
      </c>
      <c r="T29" s="109">
        <v>4</v>
      </c>
      <c r="U29" s="109">
        <v>5</v>
      </c>
      <c r="V29" s="109">
        <v>4</v>
      </c>
      <c r="W29" s="109">
        <v>4</v>
      </c>
      <c r="X29" s="109">
        <v>5</v>
      </c>
      <c r="Y29" s="109">
        <v>5</v>
      </c>
      <c r="Z29" s="109"/>
      <c r="AA29" s="109">
        <v>5</v>
      </c>
      <c r="AB29" s="110"/>
      <c r="AC29" s="110"/>
      <c r="AD29" s="110"/>
      <c r="AE29" s="110"/>
      <c r="AF29" s="110"/>
      <c r="AG29" s="110"/>
      <c r="AH29" s="110"/>
      <c r="AI29" s="110"/>
    </row>
    <row r="30" spans="7:35" ht="11.25" hidden="1">
      <c r="G30" s="108" t="s">
        <v>89</v>
      </c>
      <c r="H30" s="109">
        <v>1</v>
      </c>
      <c r="I30" s="109">
        <v>1</v>
      </c>
      <c r="J30" s="109">
        <v>1</v>
      </c>
      <c r="K30" s="109">
        <v>1</v>
      </c>
      <c r="L30" s="109">
        <v>2</v>
      </c>
      <c r="M30" s="109">
        <v>2</v>
      </c>
      <c r="N30" s="109">
        <v>2</v>
      </c>
      <c r="O30" s="109">
        <v>3</v>
      </c>
      <c r="P30" s="109">
        <v>1</v>
      </c>
      <c r="Q30" s="109">
        <v>3</v>
      </c>
      <c r="R30" s="109">
        <v>4</v>
      </c>
      <c r="S30" s="109">
        <v>2</v>
      </c>
      <c r="T30" s="109">
        <v>3</v>
      </c>
      <c r="U30" s="109">
        <v>3</v>
      </c>
      <c r="V30" s="109">
        <v>4</v>
      </c>
      <c r="W30" s="109">
        <v>4</v>
      </c>
      <c r="X30" s="109">
        <v>5</v>
      </c>
      <c r="Y30" s="109">
        <v>4</v>
      </c>
      <c r="Z30" s="109"/>
      <c r="AA30" s="109">
        <v>5</v>
      </c>
      <c r="AB30" s="110"/>
      <c r="AC30" s="110"/>
      <c r="AD30" s="110"/>
      <c r="AE30" s="110"/>
      <c r="AF30" s="110"/>
      <c r="AG30" s="110"/>
      <c r="AH30" s="110"/>
      <c r="AI30" s="110"/>
    </row>
  </sheetData>
  <sheetProtection formatCells="0" formatColumns="0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conditionalFormatting sqref="R19:S26">
    <cfRule type="cellIs" priority="1" dxfId="0" operator="greaterThanOrEqual" stopIfTrue="1">
      <formula>100</formula>
    </cfRule>
  </conditionalFormatting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>
    <tabColor indexed="12"/>
    <pageSetUpPr fitToPage="1"/>
  </sheetPr>
  <dimension ref="A1:AZ34"/>
  <sheetViews>
    <sheetView tabSelected="1"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400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91</v>
      </c>
      <c r="Q2" s="13"/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29" t="s">
        <v>26</v>
      </c>
      <c r="V8" s="29" t="s">
        <v>189</v>
      </c>
      <c r="W8" s="29" t="s">
        <v>19</v>
      </c>
      <c r="X8" s="29" t="s">
        <v>190</v>
      </c>
      <c r="Y8" s="29" t="s">
        <v>37</v>
      </c>
      <c r="Z8" s="29" t="s">
        <v>32</v>
      </c>
      <c r="AA8" s="29" t="s">
        <v>30</v>
      </c>
      <c r="AB8" s="29" t="s">
        <v>31</v>
      </c>
      <c r="AC8" s="29" t="s">
        <v>191</v>
      </c>
      <c r="AD8" s="30" t="s">
        <v>29</v>
      </c>
      <c r="AE8" s="30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72</v>
      </c>
      <c r="C9" s="36">
        <v>1</v>
      </c>
      <c r="D9" s="37" t="s">
        <v>401</v>
      </c>
      <c r="E9" s="35" t="s">
        <v>45</v>
      </c>
      <c r="F9" s="35">
        <v>72</v>
      </c>
      <c r="G9" s="38" t="s">
        <v>252</v>
      </c>
      <c r="H9" s="41" t="s">
        <v>47</v>
      </c>
      <c r="I9" s="40"/>
      <c r="J9" s="40"/>
      <c r="K9" s="40"/>
      <c r="L9" s="40"/>
      <c r="M9" s="41" t="s">
        <v>47</v>
      </c>
      <c r="N9" s="40"/>
      <c r="O9" s="40"/>
      <c r="P9" s="40"/>
      <c r="Q9" s="40"/>
      <c r="R9" s="41" t="s">
        <v>47</v>
      </c>
      <c r="S9" s="40"/>
      <c r="T9" s="40"/>
      <c r="U9" s="40"/>
      <c r="V9" s="40"/>
      <c r="W9" s="41" t="s">
        <v>47</v>
      </c>
      <c r="X9" s="40"/>
      <c r="Y9" s="40"/>
      <c r="Z9" s="40"/>
      <c r="AA9" s="41" t="s">
        <v>47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85</v>
      </c>
      <c r="C10" s="36">
        <v>2</v>
      </c>
      <c r="D10" s="37" t="s">
        <v>402</v>
      </c>
      <c r="E10" s="35" t="s">
        <v>45</v>
      </c>
      <c r="F10" s="35">
        <v>72</v>
      </c>
      <c r="G10" s="38" t="s">
        <v>143</v>
      </c>
      <c r="H10" s="40"/>
      <c r="I10" s="40"/>
      <c r="J10" s="41" t="s">
        <v>48</v>
      </c>
      <c r="K10" s="40"/>
      <c r="L10" s="40"/>
      <c r="M10" s="40"/>
      <c r="N10" s="40"/>
      <c r="O10" s="41" t="s">
        <v>64</v>
      </c>
      <c r="P10" s="40"/>
      <c r="Q10" s="40"/>
      <c r="R10" s="40"/>
      <c r="S10" s="41" t="s">
        <v>47</v>
      </c>
      <c r="T10" s="40"/>
      <c r="U10" s="40"/>
      <c r="V10" s="40"/>
      <c r="W10" s="40"/>
      <c r="X10" s="40"/>
      <c r="Y10" s="41" t="s">
        <v>47</v>
      </c>
      <c r="Z10" s="40"/>
      <c r="AA10" s="40"/>
      <c r="AB10" s="41" t="s">
        <v>47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44</v>
      </c>
      <c r="C11" s="36">
        <v>3</v>
      </c>
      <c r="D11" s="37" t="s">
        <v>403</v>
      </c>
      <c r="E11" s="35" t="s">
        <v>45</v>
      </c>
      <c r="F11" s="35">
        <v>72</v>
      </c>
      <c r="G11" s="38" t="s">
        <v>170</v>
      </c>
      <c r="H11" s="41" t="s">
        <v>52</v>
      </c>
      <c r="I11" s="40"/>
      <c r="J11" s="40"/>
      <c r="K11" s="40"/>
      <c r="L11" s="40"/>
      <c r="M11" s="40"/>
      <c r="N11" s="40"/>
      <c r="O11" s="40"/>
      <c r="P11" s="41" t="s">
        <v>48</v>
      </c>
      <c r="Q11" s="40"/>
      <c r="R11" s="40"/>
      <c r="S11" s="40"/>
      <c r="T11" s="40"/>
      <c r="U11" s="41" t="s">
        <v>47</v>
      </c>
      <c r="V11" s="40"/>
      <c r="W11" s="40"/>
      <c r="X11" s="40"/>
      <c r="Y11" s="40"/>
      <c r="Z11" s="41" t="s">
        <v>47</v>
      </c>
      <c r="AA11" s="40"/>
      <c r="AB11" s="40"/>
      <c r="AC11" s="40"/>
      <c r="AD11" s="41" t="s">
        <v>68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53</v>
      </c>
      <c r="C12" s="36">
        <v>4</v>
      </c>
      <c r="D12" s="37" t="s">
        <v>404</v>
      </c>
      <c r="E12" s="35" t="s">
        <v>45</v>
      </c>
      <c r="F12" s="35">
        <v>73</v>
      </c>
      <c r="G12" s="38" t="s">
        <v>161</v>
      </c>
      <c r="H12" s="40"/>
      <c r="I12" s="40"/>
      <c r="J12" s="41" t="s">
        <v>47</v>
      </c>
      <c r="K12" s="40"/>
      <c r="L12" s="40"/>
      <c r="M12" s="40"/>
      <c r="N12" s="41" t="s">
        <v>48</v>
      </c>
      <c r="O12" s="40"/>
      <c r="P12" s="40"/>
      <c r="Q12" s="40"/>
      <c r="R12" s="41" t="s">
        <v>48</v>
      </c>
      <c r="S12" s="40"/>
      <c r="T12" s="40"/>
      <c r="U12" s="40"/>
      <c r="V12" s="41" t="s">
        <v>64</v>
      </c>
      <c r="W12" s="40"/>
      <c r="X12" s="40"/>
      <c r="Y12" s="40"/>
      <c r="Z12" s="40"/>
      <c r="AA12" s="40"/>
      <c r="AB12" s="40"/>
      <c r="AC12" s="40"/>
      <c r="AD12" s="40"/>
      <c r="AE12" s="41" t="s">
        <v>48</v>
      </c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49</v>
      </c>
      <c r="C13" s="36">
        <v>5</v>
      </c>
      <c r="D13" s="37" t="s">
        <v>405</v>
      </c>
      <c r="E13" s="35" t="s">
        <v>45</v>
      </c>
      <c r="F13" s="35">
        <v>73</v>
      </c>
      <c r="G13" s="38" t="s">
        <v>350</v>
      </c>
      <c r="H13" s="40"/>
      <c r="I13" s="40"/>
      <c r="J13" s="40"/>
      <c r="K13" s="41" t="s">
        <v>64</v>
      </c>
      <c r="L13" s="40"/>
      <c r="M13" s="40"/>
      <c r="N13" s="40"/>
      <c r="O13" s="40"/>
      <c r="P13" s="41" t="s">
        <v>47</v>
      </c>
      <c r="Q13" s="40"/>
      <c r="R13" s="40"/>
      <c r="S13" s="40"/>
      <c r="T13" s="40"/>
      <c r="U13" s="40"/>
      <c r="V13" s="40"/>
      <c r="W13" s="41" t="s">
        <v>48</v>
      </c>
      <c r="X13" s="40"/>
      <c r="Y13" s="40"/>
      <c r="Z13" s="40"/>
      <c r="AA13" s="40"/>
      <c r="AB13" s="41" t="s">
        <v>48</v>
      </c>
      <c r="AC13" s="40"/>
      <c r="AD13" s="40"/>
      <c r="AE13" s="40"/>
      <c r="AF13" s="41" t="s">
        <v>48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85</v>
      </c>
      <c r="C14" s="36">
        <v>6</v>
      </c>
      <c r="D14" s="37" t="s">
        <v>406</v>
      </c>
      <c r="E14" s="35" t="s">
        <v>45</v>
      </c>
      <c r="F14" s="35">
        <v>73</v>
      </c>
      <c r="G14" s="38" t="s">
        <v>407</v>
      </c>
      <c r="H14" s="40"/>
      <c r="I14" s="40"/>
      <c r="J14" s="40"/>
      <c r="K14" s="40"/>
      <c r="L14" s="40"/>
      <c r="M14" s="41" t="s">
        <v>48</v>
      </c>
      <c r="N14" s="40"/>
      <c r="O14" s="40"/>
      <c r="P14" s="40"/>
      <c r="Q14" s="41" t="s">
        <v>48</v>
      </c>
      <c r="R14" s="40"/>
      <c r="S14" s="41" t="s">
        <v>48</v>
      </c>
      <c r="T14" s="40"/>
      <c r="U14" s="40"/>
      <c r="V14" s="40"/>
      <c r="W14" s="40"/>
      <c r="X14" s="40"/>
      <c r="Y14" s="40"/>
      <c r="Z14" s="41" t="s">
        <v>48</v>
      </c>
      <c r="AA14" s="40"/>
      <c r="AB14" s="40"/>
      <c r="AC14" s="41" t="s">
        <v>48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59</v>
      </c>
      <c r="B15" s="35">
        <v>35</v>
      </c>
      <c r="C15" s="36">
        <v>7</v>
      </c>
      <c r="D15" s="37" t="s">
        <v>408</v>
      </c>
      <c r="E15" s="35" t="s">
        <v>45</v>
      </c>
      <c r="F15" s="35">
        <v>73</v>
      </c>
      <c r="G15" s="38" t="s">
        <v>409</v>
      </c>
      <c r="H15" s="40"/>
      <c r="I15" s="40"/>
      <c r="J15" s="40"/>
      <c r="K15" s="40"/>
      <c r="L15" s="41" t="s">
        <v>56</v>
      </c>
      <c r="M15" s="40"/>
      <c r="N15" s="40"/>
      <c r="O15" s="41" t="s">
        <v>48</v>
      </c>
      <c r="P15" s="40"/>
      <c r="Q15" s="40"/>
      <c r="R15" s="40"/>
      <c r="S15" s="40"/>
      <c r="T15" s="40"/>
      <c r="U15" s="41" t="s">
        <v>115</v>
      </c>
      <c r="V15" s="40"/>
      <c r="W15" s="40"/>
      <c r="X15" s="41" t="s">
        <v>49</v>
      </c>
      <c r="Y15" s="40"/>
      <c r="Z15" s="40"/>
      <c r="AA15" s="41" t="s">
        <v>101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85</v>
      </c>
      <c r="C16" s="36">
        <v>8</v>
      </c>
      <c r="D16" s="37" t="s">
        <v>410</v>
      </c>
      <c r="E16" s="35" t="s">
        <v>45</v>
      </c>
      <c r="F16" s="35">
        <v>73</v>
      </c>
      <c r="G16" s="38" t="s">
        <v>339</v>
      </c>
      <c r="H16" s="40"/>
      <c r="I16" s="41" t="s">
        <v>48</v>
      </c>
      <c r="J16" s="40"/>
      <c r="K16" s="40"/>
      <c r="L16" s="40"/>
      <c r="M16" s="40"/>
      <c r="N16" s="41" t="s">
        <v>47</v>
      </c>
      <c r="O16" s="40"/>
      <c r="P16" s="40"/>
      <c r="Q16" s="40"/>
      <c r="R16" s="40"/>
      <c r="S16" s="40"/>
      <c r="T16" s="41" t="s">
        <v>48</v>
      </c>
      <c r="U16" s="40"/>
      <c r="V16" s="40"/>
      <c r="W16" s="40"/>
      <c r="X16" s="40"/>
      <c r="Y16" s="41" t="s">
        <v>48</v>
      </c>
      <c r="Z16" s="40"/>
      <c r="AA16" s="40"/>
      <c r="AB16" s="40"/>
      <c r="AC16" s="40"/>
      <c r="AD16" s="41" t="s">
        <v>101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44</v>
      </c>
      <c r="C17" s="36">
        <v>9</v>
      </c>
      <c r="D17" s="37" t="s">
        <v>411</v>
      </c>
      <c r="E17" s="35" t="s">
        <v>45</v>
      </c>
      <c r="F17" s="35">
        <v>73</v>
      </c>
      <c r="G17" s="38" t="s">
        <v>342</v>
      </c>
      <c r="H17" s="40"/>
      <c r="I17" s="40"/>
      <c r="J17" s="40"/>
      <c r="K17" s="41" t="s">
        <v>47</v>
      </c>
      <c r="L17" s="40"/>
      <c r="M17" s="40"/>
      <c r="N17" s="40"/>
      <c r="O17" s="40"/>
      <c r="P17" s="40"/>
      <c r="Q17" s="41" t="s">
        <v>47</v>
      </c>
      <c r="R17" s="40"/>
      <c r="S17" s="40"/>
      <c r="T17" s="41" t="s">
        <v>64</v>
      </c>
      <c r="U17" s="40"/>
      <c r="V17" s="40"/>
      <c r="W17" s="40"/>
      <c r="X17" s="41" t="s">
        <v>47</v>
      </c>
      <c r="Y17" s="40"/>
      <c r="Z17" s="40"/>
      <c r="AA17" s="40"/>
      <c r="AB17" s="40"/>
      <c r="AC17" s="40"/>
      <c r="AD17" s="40"/>
      <c r="AE17" s="41" t="s">
        <v>47</v>
      </c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72</v>
      </c>
      <c r="C18" s="36">
        <v>10</v>
      </c>
      <c r="D18" s="37" t="s">
        <v>412</v>
      </c>
      <c r="E18" s="35" t="s">
        <v>45</v>
      </c>
      <c r="F18" s="35">
        <v>73</v>
      </c>
      <c r="G18" s="38" t="s">
        <v>279</v>
      </c>
      <c r="H18" s="40"/>
      <c r="I18" s="41" t="s">
        <v>47</v>
      </c>
      <c r="J18" s="40"/>
      <c r="K18" s="40"/>
      <c r="L18" s="41" t="s">
        <v>47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49</v>
      </c>
      <c r="W18" s="40"/>
      <c r="X18" s="40"/>
      <c r="Y18" s="40"/>
      <c r="Z18" s="40"/>
      <c r="AA18" s="40"/>
      <c r="AB18" s="40"/>
      <c r="AC18" s="41" t="s">
        <v>47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72</v>
      </c>
      <c r="C21" s="36">
        <v>1</v>
      </c>
      <c r="D21" s="68" t="str">
        <f aca="true" t="shared" si="1" ref="D21:E30">D9</f>
        <v>CHAMBRIER Alexandre</v>
      </c>
      <c r="E21" s="35" t="str">
        <f t="shared" si="1"/>
        <v>M</v>
      </c>
      <c r="F21" s="251">
        <v>10</v>
      </c>
      <c r="G21" s="70" t="str">
        <f aca="true" t="shared" si="2" ref="G21:G30">G9</f>
        <v>J.C.DE SPAY</v>
      </c>
      <c r="H21" s="71">
        <v>0</v>
      </c>
      <c r="I21" s="72">
        <v>0</v>
      </c>
      <c r="J21" s="72">
        <v>0</v>
      </c>
      <c r="K21" s="72">
        <v>0</v>
      </c>
      <c r="L21" s="73">
        <v>0</v>
      </c>
      <c r="M21" s="71"/>
      <c r="N21" s="72"/>
      <c r="O21" s="252"/>
      <c r="P21" s="74"/>
      <c r="Q21" s="253">
        <f aca="true" t="shared" si="3" ref="Q21:Q30">SUM(H21:P21)</f>
        <v>0</v>
      </c>
      <c r="R21" s="254"/>
      <c r="S21" s="255"/>
      <c r="T21" s="78">
        <f aca="true" t="shared" si="4" ref="T21:T30">SUM(F21,Q21)</f>
        <v>10</v>
      </c>
      <c r="U21" s="65"/>
      <c r="W21" s="228" t="s">
        <v>35</v>
      </c>
      <c r="X21" s="228" t="s">
        <v>33</v>
      </c>
      <c r="Y21" s="228" t="s">
        <v>194</v>
      </c>
      <c r="Z21" s="228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85</v>
      </c>
      <c r="C22" s="36">
        <v>2</v>
      </c>
      <c r="D22" s="68" t="str">
        <f t="shared" si="1"/>
        <v>DELINEAU Maxence</v>
      </c>
      <c r="E22" s="35" t="str">
        <f t="shared" si="1"/>
        <v>M</v>
      </c>
      <c r="F22" s="251">
        <v>10</v>
      </c>
      <c r="G22" s="70" t="str">
        <f t="shared" si="2"/>
        <v>JUDO CLUB LES HERBIERS</v>
      </c>
      <c r="H22" s="82">
        <v>10</v>
      </c>
      <c r="I22" s="83">
        <v>0</v>
      </c>
      <c r="J22" s="83">
        <v>0</v>
      </c>
      <c r="K22" s="83">
        <v>0</v>
      </c>
      <c r="L22" s="84">
        <v>0</v>
      </c>
      <c r="M22" s="82"/>
      <c r="N22" s="83"/>
      <c r="O22" s="257"/>
      <c r="P22" s="85"/>
      <c r="Q22" s="75">
        <f t="shared" si="3"/>
        <v>10</v>
      </c>
      <c r="R22" s="76"/>
      <c r="S22" s="255"/>
      <c r="T22" s="78">
        <f t="shared" si="4"/>
        <v>20</v>
      </c>
      <c r="U22" s="65"/>
      <c r="W22" s="228" t="s">
        <v>17</v>
      </c>
      <c r="X22" s="228" t="s">
        <v>39</v>
      </c>
      <c r="Y22" s="228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44</v>
      </c>
      <c r="C23" s="36">
        <v>3</v>
      </c>
      <c r="D23" s="68" t="str">
        <f t="shared" si="1"/>
        <v>VEILHAN Alexandre</v>
      </c>
      <c r="E23" s="35" t="str">
        <f t="shared" si="1"/>
        <v>M</v>
      </c>
      <c r="F23" s="251">
        <v>40</v>
      </c>
      <c r="G23" s="70" t="str">
        <f t="shared" si="2"/>
        <v>JUDO ATLANTIC CLUB</v>
      </c>
      <c r="H23" s="82">
        <v>10</v>
      </c>
      <c r="I23" s="83">
        <v>10</v>
      </c>
      <c r="J23" s="83">
        <v>0</v>
      </c>
      <c r="K23" s="83">
        <v>0</v>
      </c>
      <c r="L23" s="84">
        <v>0</v>
      </c>
      <c r="M23" s="82"/>
      <c r="N23" s="83"/>
      <c r="O23" s="257"/>
      <c r="P23" s="85"/>
      <c r="Q23" s="75">
        <f t="shared" si="3"/>
        <v>20</v>
      </c>
      <c r="R23" s="76"/>
      <c r="S23" s="255"/>
      <c r="T23" s="78">
        <f t="shared" si="4"/>
        <v>60</v>
      </c>
      <c r="U23" s="65"/>
      <c r="W23" s="228" t="s">
        <v>196</v>
      </c>
      <c r="X23" s="228" t="s">
        <v>197</v>
      </c>
      <c r="Y23" s="228" t="s">
        <v>38</v>
      </c>
      <c r="Z23" s="228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53</v>
      </c>
      <c r="C24" s="36">
        <v>4</v>
      </c>
      <c r="D24" s="68" t="str">
        <f t="shared" si="1"/>
        <v>DECRAND Baptiste</v>
      </c>
      <c r="E24" s="35" t="str">
        <f t="shared" si="1"/>
        <v>M</v>
      </c>
      <c r="F24" s="251">
        <v>30</v>
      </c>
      <c r="G24" s="70" t="str">
        <f t="shared" si="2"/>
        <v>C ATHLETIQUE EVRON</v>
      </c>
      <c r="H24" s="82">
        <v>0</v>
      </c>
      <c r="I24" s="83">
        <v>10</v>
      </c>
      <c r="J24" s="83">
        <v>10</v>
      </c>
      <c r="K24" s="83">
        <v>0</v>
      </c>
      <c r="L24" s="84">
        <v>10</v>
      </c>
      <c r="M24" s="82"/>
      <c r="N24" s="83"/>
      <c r="O24" s="257"/>
      <c r="P24" s="85"/>
      <c r="Q24" s="75">
        <f t="shared" si="3"/>
        <v>30</v>
      </c>
      <c r="R24" s="76"/>
      <c r="S24" s="255"/>
      <c r="T24" s="78">
        <f t="shared" si="4"/>
        <v>60</v>
      </c>
      <c r="U24" s="65"/>
      <c r="W24" s="228" t="s">
        <v>27</v>
      </c>
      <c r="X24" s="228" t="s">
        <v>34</v>
      </c>
      <c r="Y24" s="228" t="s">
        <v>18</v>
      </c>
      <c r="Z24" s="228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49</v>
      </c>
      <c r="C25" s="36">
        <v>5</v>
      </c>
      <c r="D25" s="68" t="str">
        <f t="shared" si="1"/>
        <v>FERCHAUD Pierrick</v>
      </c>
      <c r="E25" s="35" t="str">
        <f t="shared" si="1"/>
        <v>M</v>
      </c>
      <c r="F25" s="251">
        <v>25</v>
      </c>
      <c r="G25" s="70" t="str">
        <f t="shared" si="2"/>
        <v>UNION CHOLET JUDO 49</v>
      </c>
      <c r="H25" s="82">
        <v>0</v>
      </c>
      <c r="I25" s="83">
        <v>0</v>
      </c>
      <c r="J25" s="83">
        <v>10</v>
      </c>
      <c r="K25" s="83">
        <v>10</v>
      </c>
      <c r="L25" s="84">
        <v>10</v>
      </c>
      <c r="M25" s="82"/>
      <c r="N25" s="83"/>
      <c r="O25" s="257"/>
      <c r="P25" s="85"/>
      <c r="Q25" s="75">
        <f t="shared" si="3"/>
        <v>30</v>
      </c>
      <c r="R25" s="76"/>
      <c r="S25" s="255"/>
      <c r="T25" s="78">
        <f t="shared" si="4"/>
        <v>55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85</v>
      </c>
      <c r="C26" s="36">
        <v>6</v>
      </c>
      <c r="D26" s="68" t="str">
        <f t="shared" si="1"/>
        <v>GADAIS Arnaud</v>
      </c>
      <c r="E26" s="35" t="str">
        <f t="shared" si="1"/>
        <v>M</v>
      </c>
      <c r="F26" s="251">
        <v>47</v>
      </c>
      <c r="G26" s="70" t="str">
        <f t="shared" si="2"/>
        <v>JUDO CLUB CHALLANDAIS</v>
      </c>
      <c r="H26" s="82">
        <v>10</v>
      </c>
      <c r="I26" s="83">
        <v>10</v>
      </c>
      <c r="J26" s="83">
        <v>10</v>
      </c>
      <c r="K26" s="83">
        <v>10</v>
      </c>
      <c r="L26" s="84">
        <v>10</v>
      </c>
      <c r="M26" s="82"/>
      <c r="N26" s="83"/>
      <c r="O26" s="257"/>
      <c r="P26" s="85"/>
      <c r="Q26" s="75">
        <f t="shared" si="3"/>
        <v>50</v>
      </c>
      <c r="R26" s="76"/>
      <c r="S26" s="255"/>
      <c r="T26" s="78">
        <f t="shared" si="4"/>
        <v>97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BRE</v>
      </c>
      <c r="B27" s="35">
        <f t="shared" si="0"/>
        <v>35</v>
      </c>
      <c r="C27" s="36">
        <v>7</v>
      </c>
      <c r="D27" s="68" t="str">
        <f t="shared" si="1"/>
        <v>GRANGER Mathis</v>
      </c>
      <c r="E27" s="35" t="str">
        <f t="shared" si="1"/>
        <v>M</v>
      </c>
      <c r="F27" s="251">
        <v>60</v>
      </c>
      <c r="G27" s="70" t="str">
        <f t="shared" si="2"/>
        <v>DOJO GUERCHAIS</v>
      </c>
      <c r="H27" s="82">
        <v>10</v>
      </c>
      <c r="I27" s="83">
        <v>10</v>
      </c>
      <c r="J27" s="83">
        <v>0</v>
      </c>
      <c r="K27" s="83">
        <v>7</v>
      </c>
      <c r="L27" s="84">
        <v>10</v>
      </c>
      <c r="M27" s="94"/>
      <c r="N27" s="258"/>
      <c r="O27" s="259"/>
      <c r="P27" s="95"/>
      <c r="Q27" s="75">
        <f t="shared" si="3"/>
        <v>37</v>
      </c>
      <c r="R27" s="76"/>
      <c r="S27" s="255"/>
      <c r="T27" s="78">
        <f t="shared" si="4"/>
        <v>97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85</v>
      </c>
      <c r="C28" s="36">
        <v>8</v>
      </c>
      <c r="D28" s="68" t="str">
        <f t="shared" si="1"/>
        <v>HINEUX Mickael</v>
      </c>
      <c r="E28" s="35" t="str">
        <f t="shared" si="1"/>
        <v>M</v>
      </c>
      <c r="F28" s="251">
        <v>40</v>
      </c>
      <c r="G28" s="70" t="str">
        <f t="shared" si="2"/>
        <v>OLYMPIC JUDO BENET</v>
      </c>
      <c r="H28" s="82">
        <v>10</v>
      </c>
      <c r="I28" s="83">
        <v>0</v>
      </c>
      <c r="J28" s="83">
        <v>10</v>
      </c>
      <c r="K28" s="83">
        <v>10</v>
      </c>
      <c r="L28" s="84">
        <v>10</v>
      </c>
      <c r="M28" s="82"/>
      <c r="N28" s="83"/>
      <c r="O28" s="257"/>
      <c r="P28" s="85"/>
      <c r="Q28" s="75">
        <f t="shared" si="3"/>
        <v>40</v>
      </c>
      <c r="R28" s="76"/>
      <c r="S28" s="255"/>
      <c r="T28" s="78">
        <f t="shared" si="4"/>
        <v>80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44</v>
      </c>
      <c r="C29" s="36">
        <v>9</v>
      </c>
      <c r="D29" s="68" t="str">
        <f t="shared" si="1"/>
        <v>LE CLERE Erwann</v>
      </c>
      <c r="E29" s="35" t="str">
        <f t="shared" si="1"/>
        <v>M</v>
      </c>
      <c r="F29" s="251">
        <v>57</v>
      </c>
      <c r="G29" s="70" t="str">
        <f t="shared" si="2"/>
        <v>CS MONTOIRIN JUDO</v>
      </c>
      <c r="H29" s="82">
        <v>0</v>
      </c>
      <c r="I29" s="83">
        <v>0</v>
      </c>
      <c r="J29" s="83">
        <v>0</v>
      </c>
      <c r="K29" s="83">
        <v>0</v>
      </c>
      <c r="L29" s="84">
        <v>0</v>
      </c>
      <c r="M29" s="82"/>
      <c r="N29" s="83"/>
      <c r="O29" s="257"/>
      <c r="P29" s="85"/>
      <c r="Q29" s="75">
        <f t="shared" si="3"/>
        <v>0</v>
      </c>
      <c r="R29" s="76"/>
      <c r="S29" s="255"/>
      <c r="T29" s="78">
        <f t="shared" si="4"/>
        <v>57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72</v>
      </c>
      <c r="C30" s="36">
        <v>10</v>
      </c>
      <c r="D30" s="68" t="str">
        <f t="shared" si="1"/>
        <v>MONCEAU Jordan</v>
      </c>
      <c r="E30" s="35" t="str">
        <f t="shared" si="1"/>
        <v>M</v>
      </c>
      <c r="F30" s="251">
        <v>77</v>
      </c>
      <c r="G30" s="70" t="str">
        <f t="shared" si="2"/>
        <v>JUDO CLUB SILLEEN</v>
      </c>
      <c r="H30" s="98">
        <v>0</v>
      </c>
      <c r="I30" s="99">
        <v>0</v>
      </c>
      <c r="J30" s="99">
        <v>7</v>
      </c>
      <c r="K30" s="99">
        <v>0</v>
      </c>
      <c r="L30" s="100">
        <v>0</v>
      </c>
      <c r="M30" s="98"/>
      <c r="N30" s="99"/>
      <c r="O30" s="264"/>
      <c r="P30" s="101"/>
      <c r="Q30" s="102">
        <f t="shared" si="3"/>
        <v>7</v>
      </c>
      <c r="R30" s="103"/>
      <c r="S30" s="255"/>
      <c r="T30" s="78">
        <f t="shared" si="4"/>
        <v>84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25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>
        <v>11</v>
      </c>
      <c r="S32" s="109">
        <v>12</v>
      </c>
      <c r="T32" s="109">
        <v>13</v>
      </c>
      <c r="U32" s="109">
        <v>14</v>
      </c>
      <c r="V32" s="109">
        <v>15</v>
      </c>
      <c r="W32" s="109">
        <v>16</v>
      </c>
      <c r="X32" s="109">
        <v>17</v>
      </c>
      <c r="Y32" s="109">
        <v>18</v>
      </c>
      <c r="Z32" s="109">
        <v>19</v>
      </c>
      <c r="AA32" s="109">
        <v>20</v>
      </c>
      <c r="AB32" s="109">
        <v>21</v>
      </c>
      <c r="AC32" s="109">
        <v>22</v>
      </c>
      <c r="AD32" s="109">
        <v>23</v>
      </c>
      <c r="AE32" s="109">
        <v>24</v>
      </c>
      <c r="AF32" s="109">
        <v>25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>
        <v>3</v>
      </c>
      <c r="U33" s="109">
        <v>3</v>
      </c>
      <c r="V33" s="109">
        <v>4</v>
      </c>
      <c r="W33" s="109">
        <v>4</v>
      </c>
      <c r="X33" s="109">
        <v>4</v>
      </c>
      <c r="Y33" s="109">
        <v>4</v>
      </c>
      <c r="Z33" s="109">
        <v>4</v>
      </c>
      <c r="AA33" s="109">
        <v>5</v>
      </c>
      <c r="AB33" s="109">
        <v>5</v>
      </c>
      <c r="AC33" s="109">
        <v>5</v>
      </c>
      <c r="AD33" s="109">
        <v>5</v>
      </c>
      <c r="AE33" s="109">
        <v>5</v>
      </c>
      <c r="AF33" s="109">
        <v>5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>
        <v>3</v>
      </c>
      <c r="V34" s="109">
        <v>3</v>
      </c>
      <c r="W34" s="109">
        <v>3</v>
      </c>
      <c r="X34" s="109">
        <v>4</v>
      </c>
      <c r="Y34" s="109">
        <v>4</v>
      </c>
      <c r="Z34" s="109">
        <v>4</v>
      </c>
      <c r="AA34" s="109">
        <v>5</v>
      </c>
      <c r="AB34" s="109">
        <v>4</v>
      </c>
      <c r="AC34" s="109">
        <v>4</v>
      </c>
      <c r="AD34" s="109">
        <v>5</v>
      </c>
      <c r="AE34" s="109">
        <v>5</v>
      </c>
      <c r="AF34" s="109">
        <v>5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</row>
  </sheetData>
  <sheetProtection formatCells="0" formatColumns="0"/>
  <mergeCells count="32">
    <mergeCell ref="Q27:R27"/>
    <mergeCell ref="Q28:R28"/>
    <mergeCell ref="Q29:R29"/>
    <mergeCell ref="Q30:R30"/>
    <mergeCell ref="T24:U24"/>
    <mergeCell ref="T25:U25"/>
    <mergeCell ref="T26:U26"/>
    <mergeCell ref="T27:U27"/>
    <mergeCell ref="T20:U20"/>
    <mergeCell ref="T21:U21"/>
    <mergeCell ref="T22:U22"/>
    <mergeCell ref="T23:U23"/>
    <mergeCell ref="Z29:Z30"/>
    <mergeCell ref="AA29:AA30"/>
    <mergeCell ref="T29:U29"/>
    <mergeCell ref="Z27:AA27"/>
    <mergeCell ref="T30:U30"/>
    <mergeCell ref="Q20:R20"/>
    <mergeCell ref="Q21:R21"/>
    <mergeCell ref="Q22:R22"/>
    <mergeCell ref="Q26:R26"/>
    <mergeCell ref="Q25:R25"/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12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" sqref="H8"/>
    </sheetView>
  </sheetViews>
  <sheetFormatPr defaultColWidth="11.421875" defaultRowHeight="12.75"/>
  <cols>
    <col min="1" max="1" width="6.140625" style="111" customWidth="1"/>
    <col min="2" max="2" width="5.140625" style="111" customWidth="1"/>
    <col min="3" max="3" width="4.421875" style="115" bestFit="1" customWidth="1"/>
    <col min="4" max="4" width="24.421875" style="111" customWidth="1"/>
    <col min="5" max="5" width="4.8515625" style="111" customWidth="1"/>
    <col min="6" max="6" width="7.7109375" style="113" customWidth="1"/>
    <col min="7" max="7" width="33.8515625" style="111" customWidth="1"/>
    <col min="8" max="22" width="5.28125" style="111" customWidth="1"/>
    <col min="23" max="24" width="5.7109375" style="111" customWidth="1"/>
    <col min="25" max="16384" width="11.421875" style="111" customWidth="1"/>
  </cols>
  <sheetData>
    <row r="1" spans="3:18" ht="12" thickBot="1">
      <c r="C1" s="112">
        <v>6</v>
      </c>
      <c r="P1" s="114" t="s">
        <v>0</v>
      </c>
      <c r="Q1" s="114"/>
      <c r="R1" s="114"/>
    </row>
    <row r="2" spans="6:22" ht="16.5" customHeight="1" thickBot="1">
      <c r="F2" s="116" t="s">
        <v>1</v>
      </c>
      <c r="G2" s="117" t="s">
        <v>111</v>
      </c>
      <c r="J2" s="118" t="s">
        <v>3</v>
      </c>
      <c r="K2" s="119">
        <f ca="1">TODAY()</f>
        <v>41216</v>
      </c>
      <c r="L2" s="119"/>
      <c r="M2" s="119"/>
      <c r="N2" s="119"/>
      <c r="P2" s="120" t="s">
        <v>112</v>
      </c>
      <c r="Q2" s="120"/>
      <c r="R2" s="121"/>
      <c r="S2" s="122"/>
      <c r="T2" s="122"/>
      <c r="U2" s="123"/>
      <c r="V2" s="122"/>
    </row>
    <row r="3" spans="16:22" ht="13.5" customHeight="1" thickBot="1">
      <c r="P3" s="124"/>
      <c r="Q3" s="124"/>
      <c r="R3" s="125"/>
      <c r="S3" s="122"/>
      <c r="T3" s="122"/>
      <c r="U3" s="122"/>
      <c r="V3" s="122"/>
    </row>
    <row r="4" spans="6:10" ht="11.25">
      <c r="F4" s="126"/>
      <c r="G4" s="127"/>
      <c r="J4" s="111" t="s">
        <v>5</v>
      </c>
    </row>
    <row r="5" spans="6:10" ht="11.25">
      <c r="F5" s="126" t="s">
        <v>6</v>
      </c>
      <c r="G5" s="128"/>
      <c r="J5" s="118" t="s">
        <v>7</v>
      </c>
    </row>
    <row r="6" spans="7:21" ht="11.25">
      <c r="G6" s="129"/>
      <c r="H6" s="118"/>
      <c r="I6" s="118"/>
      <c r="J6" s="118"/>
      <c r="K6" s="118"/>
      <c r="U6" s="130"/>
    </row>
    <row r="8" spans="1:22" s="135" customFormat="1" ht="20.25" customHeight="1">
      <c r="A8" s="131" t="s">
        <v>8</v>
      </c>
      <c r="B8" s="131" t="s">
        <v>9</v>
      </c>
      <c r="C8" s="132" t="s">
        <v>10</v>
      </c>
      <c r="D8" s="132" t="s">
        <v>11</v>
      </c>
      <c r="E8" s="133" t="s">
        <v>12</v>
      </c>
      <c r="F8" s="132" t="s">
        <v>13</v>
      </c>
      <c r="G8" s="132" t="s">
        <v>14</v>
      </c>
      <c r="H8" s="134" t="s">
        <v>35</v>
      </c>
      <c r="I8" s="134" t="s">
        <v>38</v>
      </c>
      <c r="J8" s="134" t="s">
        <v>40</v>
      </c>
      <c r="K8" s="134" t="s">
        <v>15</v>
      </c>
      <c r="L8" s="134" t="s">
        <v>32</v>
      </c>
      <c r="M8" s="134" t="s">
        <v>31</v>
      </c>
      <c r="N8" s="134" t="s">
        <v>36</v>
      </c>
      <c r="O8" s="134" t="s">
        <v>20</v>
      </c>
      <c r="P8" s="134" t="s">
        <v>17</v>
      </c>
      <c r="Q8" s="134" t="s">
        <v>24</v>
      </c>
      <c r="R8" s="134" t="s">
        <v>25</v>
      </c>
      <c r="S8" s="134" t="s">
        <v>22</v>
      </c>
      <c r="T8" s="134" t="s">
        <v>39</v>
      </c>
      <c r="U8" s="134" t="s">
        <v>19</v>
      </c>
      <c r="V8" s="134" t="s">
        <v>16</v>
      </c>
    </row>
    <row r="9" spans="1:22" s="142" customFormat="1" ht="34.5" customHeight="1">
      <c r="A9" s="136" t="s">
        <v>43</v>
      </c>
      <c r="B9" s="136">
        <v>72</v>
      </c>
      <c r="C9" s="137">
        <v>1</v>
      </c>
      <c r="D9" s="138" t="s">
        <v>113</v>
      </c>
      <c r="E9" s="136" t="s">
        <v>45</v>
      </c>
      <c r="F9" s="136">
        <v>83</v>
      </c>
      <c r="G9" s="139" t="s">
        <v>114</v>
      </c>
      <c r="H9" s="140" t="s">
        <v>47</v>
      </c>
      <c r="I9" s="141"/>
      <c r="J9" s="141"/>
      <c r="K9" s="140" t="s">
        <v>52</v>
      </c>
      <c r="L9" s="141"/>
      <c r="M9" s="141"/>
      <c r="N9" s="140" t="s">
        <v>115</v>
      </c>
      <c r="O9" s="141"/>
      <c r="P9" s="141"/>
      <c r="Q9" s="140" t="s">
        <v>48</v>
      </c>
      <c r="R9" s="141"/>
      <c r="S9" s="141"/>
      <c r="T9" s="141"/>
      <c r="U9" s="140" t="s">
        <v>47</v>
      </c>
      <c r="V9" s="141"/>
    </row>
    <row r="10" spans="1:22" s="142" customFormat="1" ht="34.5" customHeight="1">
      <c r="A10" s="136" t="s">
        <v>43</v>
      </c>
      <c r="B10" s="136">
        <v>85</v>
      </c>
      <c r="C10" s="137">
        <v>2</v>
      </c>
      <c r="D10" s="138" t="s">
        <v>116</v>
      </c>
      <c r="E10" s="136" t="s">
        <v>45</v>
      </c>
      <c r="F10" s="136">
        <v>84</v>
      </c>
      <c r="G10" s="139" t="s">
        <v>117</v>
      </c>
      <c r="H10" s="140" t="s">
        <v>48</v>
      </c>
      <c r="I10" s="141"/>
      <c r="J10" s="141"/>
      <c r="K10" s="141"/>
      <c r="L10" s="141"/>
      <c r="M10" s="140" t="s">
        <v>118</v>
      </c>
      <c r="N10" s="141"/>
      <c r="O10" s="140" t="s">
        <v>48</v>
      </c>
      <c r="P10" s="141"/>
      <c r="Q10" s="141"/>
      <c r="R10" s="140" t="s">
        <v>48</v>
      </c>
      <c r="S10" s="141"/>
      <c r="T10" s="141"/>
      <c r="U10" s="141"/>
      <c r="V10" s="140" t="s">
        <v>48</v>
      </c>
    </row>
    <row r="11" spans="1:22" s="142" customFormat="1" ht="34.5" customHeight="1">
      <c r="A11" s="136" t="s">
        <v>43</v>
      </c>
      <c r="B11" s="136">
        <v>44</v>
      </c>
      <c r="C11" s="137">
        <v>3</v>
      </c>
      <c r="D11" s="138" t="s">
        <v>119</v>
      </c>
      <c r="E11" s="136" t="s">
        <v>45</v>
      </c>
      <c r="F11" s="136">
        <v>85</v>
      </c>
      <c r="G11" s="139" t="s">
        <v>120</v>
      </c>
      <c r="H11" s="141"/>
      <c r="I11" s="140" t="s">
        <v>115</v>
      </c>
      <c r="J11" s="141"/>
      <c r="K11" s="141"/>
      <c r="L11" s="140" t="s">
        <v>68</v>
      </c>
      <c r="M11" s="141"/>
      <c r="N11" s="140" t="s">
        <v>121</v>
      </c>
      <c r="O11" s="141"/>
      <c r="P11" s="141"/>
      <c r="Q11" s="141"/>
      <c r="R11" s="141"/>
      <c r="S11" s="140" t="s">
        <v>64</v>
      </c>
      <c r="T11" s="141"/>
      <c r="U11" s="141"/>
      <c r="V11" s="140" t="s">
        <v>47</v>
      </c>
    </row>
    <row r="12" spans="1:22" s="142" customFormat="1" ht="34.5" customHeight="1">
      <c r="A12" s="136" t="s">
        <v>43</v>
      </c>
      <c r="B12" s="136">
        <v>44</v>
      </c>
      <c r="C12" s="137">
        <v>4</v>
      </c>
      <c r="D12" s="138" t="s">
        <v>122</v>
      </c>
      <c r="E12" s="136" t="s">
        <v>45</v>
      </c>
      <c r="F12" s="136">
        <v>87</v>
      </c>
      <c r="G12" s="139" t="s">
        <v>120</v>
      </c>
      <c r="H12" s="141"/>
      <c r="I12" s="140" t="s">
        <v>123</v>
      </c>
      <c r="J12" s="141"/>
      <c r="K12" s="140" t="s">
        <v>47</v>
      </c>
      <c r="L12" s="141"/>
      <c r="M12" s="141"/>
      <c r="N12" s="141"/>
      <c r="O12" s="141"/>
      <c r="P12" s="140" t="s">
        <v>52</v>
      </c>
      <c r="Q12" s="141"/>
      <c r="R12" s="140" t="s">
        <v>47</v>
      </c>
      <c r="S12" s="141"/>
      <c r="T12" s="140" t="s">
        <v>48</v>
      </c>
      <c r="U12" s="141"/>
      <c r="V12" s="141"/>
    </row>
    <row r="13" spans="1:22" s="142" customFormat="1" ht="34.5" customHeight="1">
      <c r="A13" s="136" t="s">
        <v>102</v>
      </c>
      <c r="B13" s="136">
        <v>37</v>
      </c>
      <c r="C13" s="137">
        <v>5</v>
      </c>
      <c r="D13" s="138" t="s">
        <v>124</v>
      </c>
      <c r="E13" s="136" t="s">
        <v>45</v>
      </c>
      <c r="F13" s="136">
        <v>90</v>
      </c>
      <c r="G13" s="139" t="s">
        <v>125</v>
      </c>
      <c r="H13" s="141"/>
      <c r="I13" s="141"/>
      <c r="J13" s="140" t="s">
        <v>48</v>
      </c>
      <c r="K13" s="141"/>
      <c r="L13" s="141"/>
      <c r="M13" s="140" t="s">
        <v>47</v>
      </c>
      <c r="N13" s="141"/>
      <c r="O13" s="141"/>
      <c r="P13" s="140" t="s">
        <v>47</v>
      </c>
      <c r="Q13" s="141"/>
      <c r="R13" s="141"/>
      <c r="S13" s="140" t="s">
        <v>48</v>
      </c>
      <c r="T13" s="141"/>
      <c r="U13" s="140" t="s">
        <v>48</v>
      </c>
      <c r="V13" s="141"/>
    </row>
    <row r="14" spans="1:22" s="142" customFormat="1" ht="34.5" customHeight="1">
      <c r="A14" s="136" t="s">
        <v>43</v>
      </c>
      <c r="B14" s="136">
        <v>44</v>
      </c>
      <c r="C14" s="137">
        <v>6</v>
      </c>
      <c r="D14" s="138" t="s">
        <v>126</v>
      </c>
      <c r="E14" s="136" t="s">
        <v>45</v>
      </c>
      <c r="F14" s="136">
        <v>97</v>
      </c>
      <c r="G14" s="139" t="s">
        <v>127</v>
      </c>
      <c r="H14" s="141"/>
      <c r="I14" s="141"/>
      <c r="J14" s="140" t="s">
        <v>47</v>
      </c>
      <c r="K14" s="141"/>
      <c r="L14" s="140" t="s">
        <v>47</v>
      </c>
      <c r="M14" s="141"/>
      <c r="N14" s="141"/>
      <c r="O14" s="140" t="s">
        <v>47</v>
      </c>
      <c r="P14" s="141"/>
      <c r="Q14" s="140" t="s">
        <v>47</v>
      </c>
      <c r="R14" s="141"/>
      <c r="S14" s="141"/>
      <c r="T14" s="140" t="s">
        <v>47</v>
      </c>
      <c r="U14" s="141"/>
      <c r="V14" s="141"/>
    </row>
    <row r="15" spans="3:16" s="142" customFormat="1" ht="24" customHeight="1" thickBot="1">
      <c r="C15" s="143"/>
      <c r="D15" s="144"/>
      <c r="E15" s="145"/>
      <c r="F15" s="145"/>
      <c r="G15" s="144"/>
      <c r="M15" s="146"/>
      <c r="N15" s="146"/>
      <c r="O15" s="146"/>
      <c r="P15" s="146"/>
    </row>
    <row r="16" spans="1:21" s="142" customFormat="1" ht="24" customHeight="1" thickBot="1">
      <c r="A16" s="131" t="s">
        <v>8</v>
      </c>
      <c r="B16" s="131" t="s">
        <v>9</v>
      </c>
      <c r="C16" s="132" t="s">
        <v>10</v>
      </c>
      <c r="D16" s="132" t="s">
        <v>11</v>
      </c>
      <c r="E16" s="133" t="s">
        <v>12</v>
      </c>
      <c r="F16" s="147" t="s">
        <v>70</v>
      </c>
      <c r="G16" s="148" t="s">
        <v>14</v>
      </c>
      <c r="H16" s="149" t="s">
        <v>71</v>
      </c>
      <c r="I16" s="150" t="s">
        <v>72</v>
      </c>
      <c r="J16" s="150" t="s">
        <v>73</v>
      </c>
      <c r="K16" s="150" t="s">
        <v>74</v>
      </c>
      <c r="L16" s="151" t="s">
        <v>75</v>
      </c>
      <c r="M16" s="152" t="s">
        <v>78</v>
      </c>
      <c r="N16" s="153"/>
      <c r="O16" s="154" t="s">
        <v>79</v>
      </c>
      <c r="P16" s="155" t="s">
        <v>80</v>
      </c>
      <c r="Q16" s="156"/>
      <c r="S16" s="157"/>
      <c r="T16" s="158" t="s">
        <v>83</v>
      </c>
      <c r="U16" s="158"/>
    </row>
    <row r="17" spans="1:21" s="142" customFormat="1" ht="27" customHeight="1" thickBot="1">
      <c r="A17" s="136" t="str">
        <f aca="true" t="shared" si="0" ref="A17:B22">A9</f>
        <v>PDL</v>
      </c>
      <c r="B17" s="136">
        <f t="shared" si="0"/>
        <v>72</v>
      </c>
      <c r="C17" s="137">
        <v>1</v>
      </c>
      <c r="D17" s="159" t="str">
        <f aca="true" t="shared" si="1" ref="D17:E22">D9</f>
        <v>VAN DE VOORDE Franck</v>
      </c>
      <c r="E17" s="136" t="str">
        <f t="shared" si="1"/>
        <v>M</v>
      </c>
      <c r="F17" s="160">
        <v>30</v>
      </c>
      <c r="G17" s="161" t="str">
        <f aca="true" t="shared" si="2" ref="G17:G22">G9</f>
        <v>JUDO CLUB NOYENNAIS</v>
      </c>
      <c r="H17" s="162">
        <v>0</v>
      </c>
      <c r="I17" s="163">
        <v>10</v>
      </c>
      <c r="J17" s="163">
        <v>0</v>
      </c>
      <c r="K17" s="163">
        <v>10</v>
      </c>
      <c r="L17" s="164">
        <v>0</v>
      </c>
      <c r="M17" s="165">
        <f aca="true" t="shared" si="3" ref="M17:M22">SUM(H17:L17)</f>
        <v>20</v>
      </c>
      <c r="N17" s="166"/>
      <c r="O17" s="154"/>
      <c r="P17" s="155">
        <f aca="true" t="shared" si="4" ref="P17:P22">SUM(F17,M17)</f>
        <v>50</v>
      </c>
      <c r="Q17" s="156"/>
      <c r="T17" s="149" t="s">
        <v>84</v>
      </c>
      <c r="U17" s="151" t="s">
        <v>85</v>
      </c>
    </row>
    <row r="18" spans="1:21" ht="27" customHeight="1" thickBot="1">
      <c r="A18" s="136" t="str">
        <f t="shared" si="0"/>
        <v>PDL</v>
      </c>
      <c r="B18" s="136">
        <f t="shared" si="0"/>
        <v>85</v>
      </c>
      <c r="C18" s="137">
        <v>2</v>
      </c>
      <c r="D18" s="159" t="str">
        <f t="shared" si="1"/>
        <v>DEBIARD David</v>
      </c>
      <c r="E18" s="136" t="str">
        <f t="shared" si="1"/>
        <v>M</v>
      </c>
      <c r="F18" s="160">
        <v>40</v>
      </c>
      <c r="G18" s="161" t="str">
        <f t="shared" si="2"/>
        <v>JUDO 85</v>
      </c>
      <c r="H18" s="167">
        <v>10</v>
      </c>
      <c r="I18" s="168">
        <v>10</v>
      </c>
      <c r="J18" s="168">
        <v>10</v>
      </c>
      <c r="K18" s="168">
        <v>10</v>
      </c>
      <c r="L18" s="169">
        <v>10</v>
      </c>
      <c r="M18" s="170">
        <f t="shared" si="3"/>
        <v>50</v>
      </c>
      <c r="N18" s="171"/>
      <c r="O18" s="154"/>
      <c r="P18" s="155">
        <f t="shared" si="4"/>
        <v>90</v>
      </c>
      <c r="Q18" s="156"/>
      <c r="T18" s="172">
        <v>7</v>
      </c>
      <c r="U18" s="173">
        <v>10</v>
      </c>
    </row>
    <row r="19" spans="1:17" ht="27" customHeight="1">
      <c r="A19" s="136" t="str">
        <f t="shared" si="0"/>
        <v>PDL</v>
      </c>
      <c r="B19" s="136">
        <f t="shared" si="0"/>
        <v>44</v>
      </c>
      <c r="C19" s="137">
        <v>3</v>
      </c>
      <c r="D19" s="159" t="str">
        <f t="shared" si="1"/>
        <v>LAINE Yannick</v>
      </c>
      <c r="E19" s="136" t="str">
        <f t="shared" si="1"/>
        <v>M</v>
      </c>
      <c r="F19" s="160">
        <v>20</v>
      </c>
      <c r="G19" s="161" t="str">
        <f t="shared" si="2"/>
        <v>DOJO NANTAIS</v>
      </c>
      <c r="H19" s="167">
        <v>0</v>
      </c>
      <c r="I19" s="168">
        <v>7</v>
      </c>
      <c r="J19" s="168">
        <v>0</v>
      </c>
      <c r="K19" s="168">
        <v>0</v>
      </c>
      <c r="L19" s="169">
        <v>0</v>
      </c>
      <c r="M19" s="170">
        <f t="shared" si="3"/>
        <v>7</v>
      </c>
      <c r="N19" s="171"/>
      <c r="O19" s="154"/>
      <c r="P19" s="155">
        <f t="shared" si="4"/>
        <v>27</v>
      </c>
      <c r="Q19" s="156"/>
    </row>
    <row r="20" spans="1:17" ht="27" customHeight="1">
      <c r="A20" s="136" t="str">
        <f t="shared" si="0"/>
        <v>PDL</v>
      </c>
      <c r="B20" s="136">
        <f t="shared" si="0"/>
        <v>44</v>
      </c>
      <c r="C20" s="137">
        <v>4</v>
      </c>
      <c r="D20" s="159" t="str">
        <f t="shared" si="1"/>
        <v>LE GUEN Herve</v>
      </c>
      <c r="E20" s="136" t="str">
        <f t="shared" si="1"/>
        <v>M</v>
      </c>
      <c r="F20" s="160">
        <v>0</v>
      </c>
      <c r="G20" s="161" t="str">
        <f t="shared" si="2"/>
        <v>DOJO NANTAIS</v>
      </c>
      <c r="H20" s="167">
        <v>10</v>
      </c>
      <c r="I20" s="168">
        <v>0</v>
      </c>
      <c r="J20" s="168">
        <v>10</v>
      </c>
      <c r="K20" s="168">
        <v>0</v>
      </c>
      <c r="L20" s="169">
        <v>10</v>
      </c>
      <c r="M20" s="170">
        <f t="shared" si="3"/>
        <v>30</v>
      </c>
      <c r="N20" s="171"/>
      <c r="O20" s="154"/>
      <c r="P20" s="155">
        <f t="shared" si="4"/>
        <v>30</v>
      </c>
      <c r="Q20" s="156"/>
    </row>
    <row r="21" spans="1:17" ht="27" customHeight="1">
      <c r="A21" s="136" t="str">
        <f t="shared" si="0"/>
        <v>TBO</v>
      </c>
      <c r="B21" s="136">
        <f t="shared" si="0"/>
        <v>37</v>
      </c>
      <c r="C21" s="137">
        <v>5</v>
      </c>
      <c r="D21" s="159" t="str">
        <f t="shared" si="1"/>
        <v>MAQUET Xavier</v>
      </c>
      <c r="E21" s="136" t="str">
        <f t="shared" si="1"/>
        <v>M</v>
      </c>
      <c r="F21" s="160">
        <v>0</v>
      </c>
      <c r="G21" s="161" t="str">
        <f t="shared" si="2"/>
        <v>JUDO CLUB RIDELLOIS</v>
      </c>
      <c r="H21" s="167">
        <v>10</v>
      </c>
      <c r="I21" s="168">
        <v>0</v>
      </c>
      <c r="J21" s="168">
        <v>0</v>
      </c>
      <c r="K21" s="168">
        <v>10</v>
      </c>
      <c r="L21" s="169">
        <v>10</v>
      </c>
      <c r="M21" s="170">
        <f t="shared" si="3"/>
        <v>30</v>
      </c>
      <c r="N21" s="171"/>
      <c r="O21" s="154"/>
      <c r="P21" s="155">
        <f t="shared" si="4"/>
        <v>30</v>
      </c>
      <c r="Q21" s="156"/>
    </row>
    <row r="22" spans="1:17" ht="27" customHeight="1" thickBot="1">
      <c r="A22" s="136" t="str">
        <f t="shared" si="0"/>
        <v>PDL</v>
      </c>
      <c r="B22" s="136">
        <f t="shared" si="0"/>
        <v>44</v>
      </c>
      <c r="C22" s="137">
        <v>6</v>
      </c>
      <c r="D22" s="159" t="str">
        <f t="shared" si="1"/>
        <v>BERNARD JEAN Louis</v>
      </c>
      <c r="E22" s="136" t="str">
        <f t="shared" si="1"/>
        <v>M</v>
      </c>
      <c r="F22" s="160">
        <v>0</v>
      </c>
      <c r="G22" s="161" t="str">
        <f t="shared" si="2"/>
        <v>C.O.D.A.M. SECTION JUDO</v>
      </c>
      <c r="H22" s="174">
        <v>0</v>
      </c>
      <c r="I22" s="175">
        <v>0</v>
      </c>
      <c r="J22" s="175">
        <v>0</v>
      </c>
      <c r="K22" s="175">
        <v>0</v>
      </c>
      <c r="L22" s="176">
        <v>0</v>
      </c>
      <c r="M22" s="177">
        <f t="shared" si="3"/>
        <v>0</v>
      </c>
      <c r="N22" s="178"/>
      <c r="O22" s="154"/>
      <c r="P22" s="155">
        <f t="shared" si="4"/>
        <v>0</v>
      </c>
      <c r="Q22" s="156"/>
    </row>
    <row r="23" spans="3:14" ht="11.25">
      <c r="C23" s="111"/>
      <c r="D23" s="179"/>
      <c r="E23" s="179"/>
      <c r="F23" s="179"/>
      <c r="G23" s="179"/>
      <c r="H23" s="179"/>
      <c r="I23" s="179"/>
      <c r="J23" s="179"/>
      <c r="K23" s="179"/>
      <c r="L23" s="179"/>
      <c r="N23" s="180" t="s">
        <v>86</v>
      </c>
    </row>
    <row r="24" spans="3:22" ht="11.25" hidden="1">
      <c r="C24" s="115">
        <f>COUNT(H17:L22)/2</f>
        <v>15</v>
      </c>
      <c r="G24" s="181" t="s">
        <v>87</v>
      </c>
      <c r="H24" s="182">
        <v>1</v>
      </c>
      <c r="I24" s="182">
        <v>2</v>
      </c>
      <c r="J24" s="182">
        <v>3</v>
      </c>
      <c r="K24" s="182">
        <v>4</v>
      </c>
      <c r="L24" s="182">
        <v>5</v>
      </c>
      <c r="M24" s="182">
        <v>6</v>
      </c>
      <c r="N24" s="182">
        <v>7</v>
      </c>
      <c r="O24" s="182">
        <v>8</v>
      </c>
      <c r="P24" s="182">
        <v>9</v>
      </c>
      <c r="Q24" s="182">
        <v>10</v>
      </c>
      <c r="R24" s="182">
        <v>11</v>
      </c>
      <c r="S24" s="182">
        <v>12</v>
      </c>
      <c r="T24" s="182">
        <v>13</v>
      </c>
      <c r="U24" s="182">
        <v>14</v>
      </c>
      <c r="V24" s="182">
        <v>15</v>
      </c>
    </row>
    <row r="25" spans="7:22" ht="11.25" hidden="1">
      <c r="G25" s="181" t="s">
        <v>88</v>
      </c>
      <c r="H25" s="182">
        <v>1</v>
      </c>
      <c r="I25" s="182">
        <v>1</v>
      </c>
      <c r="J25" s="182">
        <v>1</v>
      </c>
      <c r="K25" s="182">
        <v>2</v>
      </c>
      <c r="L25" s="182">
        <v>2</v>
      </c>
      <c r="M25" s="182">
        <v>2</v>
      </c>
      <c r="N25" s="182">
        <v>3</v>
      </c>
      <c r="O25" s="182">
        <v>3</v>
      </c>
      <c r="P25" s="182">
        <v>3</v>
      </c>
      <c r="Q25" s="182">
        <v>4</v>
      </c>
      <c r="R25" s="182">
        <v>4</v>
      </c>
      <c r="S25" s="182">
        <v>4</v>
      </c>
      <c r="T25" s="182">
        <v>5</v>
      </c>
      <c r="U25" s="182">
        <v>5</v>
      </c>
      <c r="V25" s="182">
        <v>5</v>
      </c>
    </row>
    <row r="26" spans="7:22" ht="11.25" hidden="1">
      <c r="G26" s="181" t="s">
        <v>89</v>
      </c>
      <c r="H26" s="182">
        <v>1</v>
      </c>
      <c r="I26" s="182">
        <v>1</v>
      </c>
      <c r="J26" s="182">
        <v>1</v>
      </c>
      <c r="K26" s="182">
        <v>2</v>
      </c>
      <c r="L26" s="182">
        <v>2</v>
      </c>
      <c r="M26" s="182">
        <v>2</v>
      </c>
      <c r="N26" s="182">
        <v>3</v>
      </c>
      <c r="O26" s="182">
        <v>3</v>
      </c>
      <c r="P26" s="182">
        <v>3</v>
      </c>
      <c r="Q26" s="182">
        <v>4</v>
      </c>
      <c r="R26" s="182">
        <v>4</v>
      </c>
      <c r="S26" s="182">
        <v>4</v>
      </c>
      <c r="T26" s="182">
        <v>5</v>
      </c>
      <c r="U26" s="182">
        <v>5</v>
      </c>
      <c r="V26" s="182">
        <v>5</v>
      </c>
    </row>
  </sheetData>
  <sheetProtection formatCells="0" formatColumn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tabColor indexed="12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" sqref="H8"/>
    </sheetView>
  </sheetViews>
  <sheetFormatPr defaultColWidth="11.421875" defaultRowHeight="12.75"/>
  <cols>
    <col min="1" max="1" width="6.140625" style="111" customWidth="1"/>
    <col min="2" max="2" width="5.140625" style="111" customWidth="1"/>
    <col min="3" max="3" width="4.421875" style="115" bestFit="1" customWidth="1"/>
    <col min="4" max="4" width="24.421875" style="111" customWidth="1"/>
    <col min="5" max="5" width="4.8515625" style="111" customWidth="1"/>
    <col min="6" max="6" width="7.7109375" style="113" customWidth="1"/>
    <col min="7" max="7" width="33.8515625" style="111" customWidth="1"/>
    <col min="8" max="22" width="5.28125" style="111" customWidth="1"/>
    <col min="23" max="24" width="5.7109375" style="111" customWidth="1"/>
    <col min="25" max="16384" width="11.421875" style="111" customWidth="1"/>
  </cols>
  <sheetData>
    <row r="1" spans="3:18" ht="12" thickBot="1">
      <c r="C1" s="112">
        <v>6</v>
      </c>
      <c r="P1" s="114" t="s">
        <v>0</v>
      </c>
      <c r="Q1" s="114"/>
      <c r="R1" s="114"/>
    </row>
    <row r="2" spans="6:22" ht="16.5" customHeight="1" thickBot="1">
      <c r="F2" s="116" t="s">
        <v>1</v>
      </c>
      <c r="G2" s="117" t="s">
        <v>128</v>
      </c>
      <c r="J2" s="118" t="s">
        <v>3</v>
      </c>
      <c r="K2" s="119">
        <f ca="1">TODAY()</f>
        <v>41216</v>
      </c>
      <c r="L2" s="119"/>
      <c r="M2" s="119"/>
      <c r="N2" s="119"/>
      <c r="P2" s="120" t="s">
        <v>4</v>
      </c>
      <c r="Q2" s="120" t="s">
        <v>129</v>
      </c>
      <c r="R2" s="121"/>
      <c r="S2" s="122"/>
      <c r="T2" s="122"/>
      <c r="U2" s="123"/>
      <c r="V2" s="122"/>
    </row>
    <row r="3" spans="16:22" ht="13.5" customHeight="1" thickBot="1">
      <c r="P3" s="124"/>
      <c r="Q3" s="124"/>
      <c r="R3" s="125"/>
      <c r="S3" s="122"/>
      <c r="T3" s="122"/>
      <c r="U3" s="122"/>
      <c r="V3" s="122"/>
    </row>
    <row r="4" spans="6:10" ht="11.25">
      <c r="F4" s="126"/>
      <c r="G4" s="127"/>
      <c r="J4" s="111" t="s">
        <v>5</v>
      </c>
    </row>
    <row r="5" spans="6:10" ht="11.25">
      <c r="F5" s="126" t="s">
        <v>6</v>
      </c>
      <c r="G5" s="128"/>
      <c r="J5" s="118" t="s">
        <v>7</v>
      </c>
    </row>
    <row r="6" spans="7:21" ht="11.25">
      <c r="G6" s="129"/>
      <c r="H6" s="118"/>
      <c r="I6" s="118"/>
      <c r="J6" s="118"/>
      <c r="K6" s="118"/>
      <c r="U6" s="130"/>
    </row>
    <row r="8" spans="1:22" s="135" customFormat="1" ht="20.25" customHeight="1">
      <c r="A8" s="131" t="s">
        <v>8</v>
      </c>
      <c r="B8" s="131" t="s">
        <v>9</v>
      </c>
      <c r="C8" s="132" t="s">
        <v>10</v>
      </c>
      <c r="D8" s="132" t="s">
        <v>11</v>
      </c>
      <c r="E8" s="133" t="s">
        <v>12</v>
      </c>
      <c r="F8" s="132" t="s">
        <v>13</v>
      </c>
      <c r="G8" s="132" t="s">
        <v>14</v>
      </c>
      <c r="H8" s="134" t="s">
        <v>35</v>
      </c>
      <c r="I8" s="134" t="s">
        <v>38</v>
      </c>
      <c r="J8" s="134" t="s">
        <v>40</v>
      </c>
      <c r="K8" s="134" t="s">
        <v>15</v>
      </c>
      <c r="L8" s="134" t="s">
        <v>32</v>
      </c>
      <c r="M8" s="134" t="s">
        <v>31</v>
      </c>
      <c r="N8" s="134" t="s">
        <v>36</v>
      </c>
      <c r="O8" s="134" t="s">
        <v>20</v>
      </c>
      <c r="P8" s="134" t="s">
        <v>17</v>
      </c>
      <c r="Q8" s="134" t="s">
        <v>24</v>
      </c>
      <c r="R8" s="183" t="s">
        <v>25</v>
      </c>
      <c r="S8" s="183" t="s">
        <v>22</v>
      </c>
      <c r="T8" s="183" t="s">
        <v>39</v>
      </c>
      <c r="U8" s="134" t="s">
        <v>19</v>
      </c>
      <c r="V8" s="183" t="s">
        <v>16</v>
      </c>
    </row>
    <row r="9" spans="1:22" s="142" customFormat="1" ht="34.5" customHeight="1">
      <c r="A9" s="136" t="s">
        <v>43</v>
      </c>
      <c r="B9" s="136">
        <v>49</v>
      </c>
      <c r="C9" s="137">
        <v>1</v>
      </c>
      <c r="D9" s="138" t="s">
        <v>130</v>
      </c>
      <c r="E9" s="136" t="s">
        <v>45</v>
      </c>
      <c r="F9" s="136">
        <v>44</v>
      </c>
      <c r="G9" s="139" t="s">
        <v>131</v>
      </c>
      <c r="H9" s="140" t="s">
        <v>47</v>
      </c>
      <c r="I9" s="141"/>
      <c r="J9" s="141"/>
      <c r="K9" s="140" t="s">
        <v>47</v>
      </c>
      <c r="L9" s="141"/>
      <c r="M9" s="141"/>
      <c r="N9" s="140" t="s">
        <v>47</v>
      </c>
      <c r="O9" s="141"/>
      <c r="P9" s="141"/>
      <c r="Q9" s="140" t="s">
        <v>47</v>
      </c>
      <c r="R9" s="141"/>
      <c r="S9" s="141"/>
      <c r="T9" s="141"/>
      <c r="U9" s="140" t="s">
        <v>47</v>
      </c>
      <c r="V9" s="141"/>
    </row>
    <row r="10" spans="1:22" s="142" customFormat="1" ht="34.5" customHeight="1">
      <c r="A10" s="136" t="s">
        <v>43</v>
      </c>
      <c r="B10" s="136">
        <v>44</v>
      </c>
      <c r="C10" s="137">
        <v>2</v>
      </c>
      <c r="D10" s="138" t="s">
        <v>132</v>
      </c>
      <c r="E10" s="136" t="s">
        <v>45</v>
      </c>
      <c r="F10" s="136">
        <v>45</v>
      </c>
      <c r="G10" s="139" t="s">
        <v>133</v>
      </c>
      <c r="H10" s="140" t="s">
        <v>48</v>
      </c>
      <c r="I10" s="141"/>
      <c r="J10" s="141"/>
      <c r="K10" s="141"/>
      <c r="L10" s="141"/>
      <c r="M10" s="140" t="s">
        <v>56</v>
      </c>
      <c r="N10" s="141"/>
      <c r="O10" s="140" t="s">
        <v>47</v>
      </c>
      <c r="P10" s="141"/>
      <c r="Q10" s="141"/>
      <c r="R10" s="140"/>
      <c r="S10" s="141"/>
      <c r="T10" s="141"/>
      <c r="U10" s="141"/>
      <c r="V10" s="140"/>
    </row>
    <row r="11" spans="1:22" s="142" customFormat="1" ht="34.5" customHeight="1">
      <c r="A11" s="136" t="s">
        <v>102</v>
      </c>
      <c r="B11" s="136">
        <v>37</v>
      </c>
      <c r="C11" s="137">
        <v>3</v>
      </c>
      <c r="D11" s="184" t="s">
        <v>134</v>
      </c>
      <c r="E11" s="136" t="s">
        <v>45</v>
      </c>
      <c r="F11" s="136">
        <v>46</v>
      </c>
      <c r="G11" s="139" t="s">
        <v>135</v>
      </c>
      <c r="H11" s="141"/>
      <c r="I11" s="140" t="s">
        <v>47</v>
      </c>
      <c r="J11" s="141"/>
      <c r="K11" s="141"/>
      <c r="L11" s="140" t="s">
        <v>47</v>
      </c>
      <c r="M11" s="141"/>
      <c r="N11" s="140" t="s">
        <v>64</v>
      </c>
      <c r="O11" s="141"/>
      <c r="P11" s="141"/>
      <c r="Q11" s="141"/>
      <c r="R11" s="141"/>
      <c r="S11" s="140"/>
      <c r="T11" s="141"/>
      <c r="U11" s="141"/>
      <c r="V11" s="140"/>
    </row>
    <row r="12" spans="1:22" s="142" customFormat="1" ht="34.5" customHeight="1">
      <c r="A12" s="136" t="s">
        <v>102</v>
      </c>
      <c r="B12" s="136">
        <v>28</v>
      </c>
      <c r="C12" s="137">
        <v>4</v>
      </c>
      <c r="D12" s="184" t="s">
        <v>136</v>
      </c>
      <c r="E12" s="136" t="s">
        <v>45</v>
      </c>
      <c r="F12" s="136">
        <v>46</v>
      </c>
      <c r="G12" s="139" t="s">
        <v>137</v>
      </c>
      <c r="H12" s="141"/>
      <c r="I12" s="140" t="s">
        <v>48</v>
      </c>
      <c r="J12" s="141"/>
      <c r="K12" s="140" t="s">
        <v>48</v>
      </c>
      <c r="L12" s="141"/>
      <c r="M12" s="141"/>
      <c r="N12" s="141"/>
      <c r="O12" s="141"/>
      <c r="P12" s="140" t="s">
        <v>48</v>
      </c>
      <c r="Q12" s="141"/>
      <c r="R12" s="140"/>
      <c r="S12" s="141"/>
      <c r="T12" s="140"/>
      <c r="U12" s="141"/>
      <c r="V12" s="141"/>
    </row>
    <row r="13" spans="1:22" s="142" customFormat="1" ht="34.5" customHeight="1">
      <c r="A13" s="136" t="s">
        <v>43</v>
      </c>
      <c r="B13" s="136">
        <v>44</v>
      </c>
      <c r="C13" s="137">
        <v>5</v>
      </c>
      <c r="D13" s="138" t="s">
        <v>138</v>
      </c>
      <c r="E13" s="136" t="s">
        <v>45</v>
      </c>
      <c r="F13" s="136">
        <v>50</v>
      </c>
      <c r="G13" s="139" t="s">
        <v>139</v>
      </c>
      <c r="H13" s="141"/>
      <c r="I13" s="141"/>
      <c r="J13" s="140" t="s">
        <v>47</v>
      </c>
      <c r="K13" s="141"/>
      <c r="L13" s="141"/>
      <c r="M13" s="140" t="s">
        <v>47</v>
      </c>
      <c r="N13" s="141"/>
      <c r="O13" s="141"/>
      <c r="P13" s="140" t="s">
        <v>47</v>
      </c>
      <c r="Q13" s="141"/>
      <c r="R13" s="141"/>
      <c r="S13" s="140"/>
      <c r="T13" s="141"/>
      <c r="U13" s="140" t="s">
        <v>52</v>
      </c>
      <c r="V13" s="141"/>
    </row>
    <row r="14" spans="1:22" s="142" customFormat="1" ht="34.5" customHeight="1">
      <c r="A14" s="136" t="s">
        <v>43</v>
      </c>
      <c r="B14" s="136">
        <v>49</v>
      </c>
      <c r="C14" s="137">
        <v>6</v>
      </c>
      <c r="D14" s="138" t="s">
        <v>140</v>
      </c>
      <c r="E14" s="136" t="s">
        <v>45</v>
      </c>
      <c r="F14" s="136">
        <v>52</v>
      </c>
      <c r="G14" s="139" t="s">
        <v>131</v>
      </c>
      <c r="H14" s="141"/>
      <c r="I14" s="141"/>
      <c r="J14" s="140" t="s">
        <v>47</v>
      </c>
      <c r="K14" s="141"/>
      <c r="L14" s="140" t="s">
        <v>56</v>
      </c>
      <c r="M14" s="141"/>
      <c r="N14" s="141"/>
      <c r="O14" s="140" t="s">
        <v>52</v>
      </c>
      <c r="P14" s="141"/>
      <c r="Q14" s="140" t="s">
        <v>101</v>
      </c>
      <c r="R14" s="141"/>
      <c r="S14" s="141"/>
      <c r="T14" s="140"/>
      <c r="U14" s="141"/>
      <c r="V14" s="141"/>
    </row>
    <row r="15" spans="3:16" s="142" customFormat="1" ht="24" customHeight="1" thickBot="1">
      <c r="C15" s="143"/>
      <c r="D15" s="144"/>
      <c r="E15" s="145"/>
      <c r="F15" s="145"/>
      <c r="G15" s="144"/>
      <c r="M15" s="146"/>
      <c r="N15" s="146"/>
      <c r="O15" s="146"/>
      <c r="P15" s="146"/>
    </row>
    <row r="16" spans="1:21" s="142" customFormat="1" ht="24" customHeight="1" thickBot="1">
      <c r="A16" s="131" t="s">
        <v>8</v>
      </c>
      <c r="B16" s="131" t="s">
        <v>9</v>
      </c>
      <c r="C16" s="132" t="s">
        <v>10</v>
      </c>
      <c r="D16" s="132" t="s">
        <v>11</v>
      </c>
      <c r="E16" s="133" t="s">
        <v>12</v>
      </c>
      <c r="F16" s="147" t="s">
        <v>70</v>
      </c>
      <c r="G16" s="148" t="s">
        <v>14</v>
      </c>
      <c r="H16" s="149" t="s">
        <v>71</v>
      </c>
      <c r="I16" s="150" t="s">
        <v>72</v>
      </c>
      <c r="J16" s="150" t="s">
        <v>73</v>
      </c>
      <c r="K16" s="150" t="s">
        <v>74</v>
      </c>
      <c r="L16" s="151" t="s">
        <v>75</v>
      </c>
      <c r="M16" s="152" t="s">
        <v>78</v>
      </c>
      <c r="N16" s="153"/>
      <c r="O16" s="154" t="s">
        <v>79</v>
      </c>
      <c r="P16" s="155" t="s">
        <v>80</v>
      </c>
      <c r="Q16" s="156"/>
      <c r="S16" s="157"/>
      <c r="T16" s="158" t="s">
        <v>83</v>
      </c>
      <c r="U16" s="158"/>
    </row>
    <row r="17" spans="1:21" s="142" customFormat="1" ht="27" customHeight="1" thickBot="1">
      <c r="A17" s="136" t="str">
        <f aca="true" t="shared" si="0" ref="A17:B22">A9</f>
        <v>PDL</v>
      </c>
      <c r="B17" s="136">
        <f t="shared" si="0"/>
        <v>49</v>
      </c>
      <c r="C17" s="137">
        <v>1</v>
      </c>
      <c r="D17" s="159" t="str">
        <f aca="true" t="shared" si="1" ref="D17:E22">D9</f>
        <v>CESBRON JEAN Philippe</v>
      </c>
      <c r="E17" s="136" t="str">
        <f t="shared" si="1"/>
        <v>M</v>
      </c>
      <c r="F17" s="160">
        <v>0</v>
      </c>
      <c r="G17" s="161" t="str">
        <f aca="true" t="shared" si="2" ref="G17:G22">G9</f>
        <v>KETSUGO ANGERS</v>
      </c>
      <c r="H17" s="162">
        <v>0</v>
      </c>
      <c r="I17" s="163">
        <v>0</v>
      </c>
      <c r="J17" s="163">
        <v>0</v>
      </c>
      <c r="K17" s="163">
        <v>0</v>
      </c>
      <c r="L17" s="164">
        <v>0</v>
      </c>
      <c r="M17" s="165">
        <f aca="true" t="shared" si="3" ref="M17:M22">SUM(H17:L17)</f>
        <v>0</v>
      </c>
      <c r="N17" s="166"/>
      <c r="O17" s="154"/>
      <c r="P17" s="155">
        <f aca="true" t="shared" si="4" ref="P17:P22">SUM(F17,M17)</f>
        <v>0</v>
      </c>
      <c r="Q17" s="156"/>
      <c r="T17" s="149" t="s">
        <v>84</v>
      </c>
      <c r="U17" s="151" t="s">
        <v>85</v>
      </c>
    </row>
    <row r="18" spans="1:21" ht="27" customHeight="1" thickBot="1">
      <c r="A18" s="136" t="str">
        <f t="shared" si="0"/>
        <v>PDL</v>
      </c>
      <c r="B18" s="136">
        <f t="shared" si="0"/>
        <v>44</v>
      </c>
      <c r="C18" s="137">
        <v>2</v>
      </c>
      <c r="D18" s="159" t="str">
        <f t="shared" si="1"/>
        <v>CARDOCK Jonathann</v>
      </c>
      <c r="E18" s="136" t="str">
        <f t="shared" si="1"/>
        <v>M</v>
      </c>
      <c r="F18" s="160">
        <v>0</v>
      </c>
      <c r="G18" s="161" t="str">
        <f t="shared" si="2"/>
        <v>ASB REZE</v>
      </c>
      <c r="H18" s="167">
        <v>10</v>
      </c>
      <c r="I18" s="168">
        <v>10</v>
      </c>
      <c r="J18" s="168">
        <v>0</v>
      </c>
      <c r="K18" s="168"/>
      <c r="L18" s="169"/>
      <c r="M18" s="170">
        <f t="shared" si="3"/>
        <v>20</v>
      </c>
      <c r="N18" s="171"/>
      <c r="O18" s="154"/>
      <c r="P18" s="155">
        <f t="shared" si="4"/>
        <v>20</v>
      </c>
      <c r="Q18" s="156"/>
      <c r="T18" s="172">
        <v>7</v>
      </c>
      <c r="U18" s="173">
        <v>10</v>
      </c>
    </row>
    <row r="19" spans="1:17" ht="27" customHeight="1">
      <c r="A19" s="136" t="str">
        <f t="shared" si="0"/>
        <v>TBO</v>
      </c>
      <c r="B19" s="136">
        <f t="shared" si="0"/>
        <v>37</v>
      </c>
      <c r="C19" s="137">
        <v>3</v>
      </c>
      <c r="D19" s="185" t="str">
        <f t="shared" si="1"/>
        <v>CULAY Quentin</v>
      </c>
      <c r="E19" s="136" t="str">
        <f t="shared" si="1"/>
        <v>M</v>
      </c>
      <c r="F19" s="160">
        <v>60</v>
      </c>
      <c r="G19" s="161" t="str">
        <f t="shared" si="2"/>
        <v>J.C.DESCARTES</v>
      </c>
      <c r="H19" s="167">
        <v>0</v>
      </c>
      <c r="I19" s="168">
        <v>0</v>
      </c>
      <c r="J19" s="168">
        <v>0</v>
      </c>
      <c r="K19" s="168" t="s">
        <v>110</v>
      </c>
      <c r="L19" s="169"/>
      <c r="M19" s="170">
        <f t="shared" si="3"/>
        <v>0</v>
      </c>
      <c r="N19" s="171"/>
      <c r="O19" s="154"/>
      <c r="P19" s="155">
        <f t="shared" si="4"/>
        <v>60</v>
      </c>
      <c r="Q19" s="156"/>
    </row>
    <row r="20" spans="1:17" ht="27" customHeight="1">
      <c r="A20" s="136" t="str">
        <f t="shared" si="0"/>
        <v>TBO</v>
      </c>
      <c r="B20" s="136">
        <f t="shared" si="0"/>
        <v>28</v>
      </c>
      <c r="C20" s="137">
        <v>4</v>
      </c>
      <c r="D20" s="185" t="str">
        <f t="shared" si="1"/>
        <v>GROSSETETE Erwan</v>
      </c>
      <c r="E20" s="136" t="str">
        <f t="shared" si="1"/>
        <v>M</v>
      </c>
      <c r="F20" s="160">
        <v>70</v>
      </c>
      <c r="G20" s="161" t="str">
        <f t="shared" si="2"/>
        <v>L .E.S.S.C.A.L.E</v>
      </c>
      <c r="H20" s="167">
        <v>10</v>
      </c>
      <c r="I20" s="168">
        <v>10</v>
      </c>
      <c r="J20" s="168">
        <v>10</v>
      </c>
      <c r="K20" s="168" t="s">
        <v>82</v>
      </c>
      <c r="L20" s="169"/>
      <c r="M20" s="170">
        <f t="shared" si="3"/>
        <v>30</v>
      </c>
      <c r="N20" s="171"/>
      <c r="O20" s="154"/>
      <c r="P20" s="155">
        <f t="shared" si="4"/>
        <v>100</v>
      </c>
      <c r="Q20" s="156"/>
    </row>
    <row r="21" spans="1:17" ht="27" customHeight="1">
      <c r="A21" s="136" t="str">
        <f t="shared" si="0"/>
        <v>PDL</v>
      </c>
      <c r="B21" s="136">
        <f t="shared" si="0"/>
        <v>44</v>
      </c>
      <c r="C21" s="137">
        <v>5</v>
      </c>
      <c r="D21" s="159" t="str">
        <f t="shared" si="1"/>
        <v>FOURNIER Elouan</v>
      </c>
      <c r="E21" s="136" t="str">
        <f t="shared" si="1"/>
        <v>M</v>
      </c>
      <c r="F21" s="160">
        <v>0</v>
      </c>
      <c r="G21" s="161" t="str">
        <f t="shared" si="2"/>
        <v>DOJO COUERONNAIS</v>
      </c>
      <c r="H21" s="167">
        <v>0</v>
      </c>
      <c r="I21" s="168">
        <v>0</v>
      </c>
      <c r="J21" s="168">
        <v>0</v>
      </c>
      <c r="K21" s="168">
        <v>10</v>
      </c>
      <c r="L21" s="169"/>
      <c r="M21" s="170">
        <f t="shared" si="3"/>
        <v>10</v>
      </c>
      <c r="N21" s="171"/>
      <c r="O21" s="154"/>
      <c r="P21" s="155">
        <f t="shared" si="4"/>
        <v>10</v>
      </c>
      <c r="Q21" s="156"/>
    </row>
    <row r="22" spans="1:17" ht="27" customHeight="1" thickBot="1">
      <c r="A22" s="136" t="str">
        <f t="shared" si="0"/>
        <v>PDL</v>
      </c>
      <c r="B22" s="136">
        <f t="shared" si="0"/>
        <v>49</v>
      </c>
      <c r="C22" s="137">
        <v>6</v>
      </c>
      <c r="D22" s="159" t="str">
        <f t="shared" si="1"/>
        <v>GALLARD Simon</v>
      </c>
      <c r="E22" s="136" t="str">
        <f t="shared" si="1"/>
        <v>M</v>
      </c>
      <c r="F22" s="160">
        <v>40</v>
      </c>
      <c r="G22" s="161" t="str">
        <f t="shared" si="2"/>
        <v>KETSUGO ANGERS</v>
      </c>
      <c r="H22" s="174">
        <v>0</v>
      </c>
      <c r="I22" s="175">
        <v>10</v>
      </c>
      <c r="J22" s="175">
        <v>10</v>
      </c>
      <c r="K22" s="175">
        <v>10</v>
      </c>
      <c r="L22" s="176"/>
      <c r="M22" s="177">
        <f t="shared" si="3"/>
        <v>30</v>
      </c>
      <c r="N22" s="178"/>
      <c r="O22" s="154"/>
      <c r="P22" s="155">
        <f t="shared" si="4"/>
        <v>70</v>
      </c>
      <c r="Q22" s="156"/>
    </row>
    <row r="23" spans="3:14" ht="11.25">
      <c r="C23" s="111"/>
      <c r="D23" s="179"/>
      <c r="E23" s="179"/>
      <c r="F23" s="179"/>
      <c r="G23" s="179"/>
      <c r="H23" s="179"/>
      <c r="I23" s="179"/>
      <c r="J23" s="179"/>
      <c r="K23" s="179"/>
      <c r="L23" s="179"/>
      <c r="N23" s="180" t="s">
        <v>86</v>
      </c>
    </row>
    <row r="24" spans="3:22" ht="11.25" hidden="1">
      <c r="C24" s="115">
        <f>COUNT(H17:L22)/2</f>
        <v>11</v>
      </c>
      <c r="G24" s="181" t="s">
        <v>87</v>
      </c>
      <c r="H24" s="182">
        <v>1</v>
      </c>
      <c r="I24" s="182">
        <v>2</v>
      </c>
      <c r="J24" s="182">
        <v>3</v>
      </c>
      <c r="K24" s="182">
        <v>4</v>
      </c>
      <c r="L24" s="182">
        <v>5</v>
      </c>
      <c r="M24" s="182">
        <v>6</v>
      </c>
      <c r="N24" s="182">
        <v>7</v>
      </c>
      <c r="O24" s="182">
        <v>8</v>
      </c>
      <c r="P24" s="182">
        <v>9</v>
      </c>
      <c r="Q24" s="182">
        <v>10</v>
      </c>
      <c r="R24" s="182"/>
      <c r="S24" s="182"/>
      <c r="T24" s="182"/>
      <c r="U24" s="182">
        <v>11</v>
      </c>
      <c r="V24" s="182"/>
    </row>
    <row r="25" spans="7:22" ht="11.25" hidden="1">
      <c r="G25" s="181" t="s">
        <v>88</v>
      </c>
      <c r="H25" s="182">
        <v>1</v>
      </c>
      <c r="I25" s="182">
        <v>1</v>
      </c>
      <c r="J25" s="182">
        <v>1</v>
      </c>
      <c r="K25" s="182">
        <v>2</v>
      </c>
      <c r="L25" s="182">
        <v>2</v>
      </c>
      <c r="M25" s="182">
        <v>2</v>
      </c>
      <c r="N25" s="182">
        <v>3</v>
      </c>
      <c r="O25" s="182">
        <v>3</v>
      </c>
      <c r="P25" s="182">
        <v>3</v>
      </c>
      <c r="Q25" s="182">
        <v>4</v>
      </c>
      <c r="R25" s="182"/>
      <c r="S25" s="182"/>
      <c r="T25" s="182"/>
      <c r="U25" s="182">
        <v>5</v>
      </c>
      <c r="V25" s="182"/>
    </row>
    <row r="26" spans="7:22" ht="11.25" hidden="1">
      <c r="G26" s="181" t="s">
        <v>89</v>
      </c>
      <c r="H26" s="182">
        <v>1</v>
      </c>
      <c r="I26" s="182">
        <v>1</v>
      </c>
      <c r="J26" s="182">
        <v>1</v>
      </c>
      <c r="K26" s="182">
        <v>2</v>
      </c>
      <c r="L26" s="182">
        <v>2</v>
      </c>
      <c r="M26" s="182">
        <v>2</v>
      </c>
      <c r="N26" s="182">
        <v>3</v>
      </c>
      <c r="O26" s="182">
        <v>3</v>
      </c>
      <c r="P26" s="182">
        <v>3</v>
      </c>
      <c r="Q26" s="182">
        <v>4</v>
      </c>
      <c r="R26" s="182"/>
      <c r="S26" s="182"/>
      <c r="T26" s="182"/>
      <c r="U26" s="182">
        <v>4</v>
      </c>
      <c r="V26" s="182"/>
    </row>
  </sheetData>
  <sheetProtection formatCells="0" formatColumn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tabColor indexed="12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" sqref="H8"/>
    </sheetView>
  </sheetViews>
  <sheetFormatPr defaultColWidth="11.421875" defaultRowHeight="12.75"/>
  <cols>
    <col min="1" max="1" width="6.140625" style="111" customWidth="1"/>
    <col min="2" max="2" width="5.140625" style="111" customWidth="1"/>
    <col min="3" max="3" width="4.421875" style="115" bestFit="1" customWidth="1"/>
    <col min="4" max="4" width="24.421875" style="111" customWidth="1"/>
    <col min="5" max="5" width="4.8515625" style="111" customWidth="1"/>
    <col min="6" max="6" width="7.7109375" style="113" customWidth="1"/>
    <col min="7" max="7" width="33.8515625" style="111" customWidth="1"/>
    <col min="8" max="22" width="5.28125" style="111" customWidth="1"/>
    <col min="23" max="24" width="5.7109375" style="111" customWidth="1"/>
    <col min="25" max="16384" width="11.421875" style="111" customWidth="1"/>
  </cols>
  <sheetData>
    <row r="1" spans="3:18" ht="12" thickBot="1">
      <c r="C1" s="112">
        <v>6</v>
      </c>
      <c r="P1" s="114" t="s">
        <v>0</v>
      </c>
      <c r="Q1" s="114"/>
      <c r="R1" s="114"/>
    </row>
    <row r="2" spans="6:22" ht="16.5" customHeight="1" thickBot="1">
      <c r="F2" s="116" t="s">
        <v>1</v>
      </c>
      <c r="G2" s="117" t="s">
        <v>141</v>
      </c>
      <c r="J2" s="118" t="s">
        <v>3</v>
      </c>
      <c r="K2" s="119">
        <f ca="1">TODAY()</f>
        <v>41216</v>
      </c>
      <c r="L2" s="119"/>
      <c r="M2" s="119"/>
      <c r="N2" s="119"/>
      <c r="P2" s="120" t="s">
        <v>112</v>
      </c>
      <c r="Q2" s="120" t="s">
        <v>112</v>
      </c>
      <c r="R2" s="121"/>
      <c r="S2" s="122"/>
      <c r="T2" s="122"/>
      <c r="U2" s="123"/>
      <c r="V2" s="122"/>
    </row>
    <row r="3" spans="16:22" ht="13.5" customHeight="1" thickBot="1">
      <c r="P3" s="124"/>
      <c r="Q3" s="124"/>
      <c r="R3" s="125"/>
      <c r="S3" s="122"/>
      <c r="T3" s="122"/>
      <c r="U3" s="122"/>
      <c r="V3" s="122"/>
    </row>
    <row r="4" spans="6:10" ht="11.25">
      <c r="F4" s="126"/>
      <c r="G4" s="127"/>
      <c r="J4" s="111" t="s">
        <v>5</v>
      </c>
    </row>
    <row r="5" spans="6:10" ht="11.25">
      <c r="F5" s="126" t="s">
        <v>6</v>
      </c>
      <c r="G5" s="128"/>
      <c r="J5" s="118" t="s">
        <v>7</v>
      </c>
    </row>
    <row r="6" spans="7:21" ht="11.25">
      <c r="G6" s="129"/>
      <c r="H6" s="118"/>
      <c r="I6" s="118"/>
      <c r="J6" s="118"/>
      <c r="K6" s="118"/>
      <c r="U6" s="130"/>
    </row>
    <row r="8" spans="1:22" s="135" customFormat="1" ht="20.25" customHeight="1">
      <c r="A8" s="131" t="s">
        <v>8</v>
      </c>
      <c r="B8" s="131" t="s">
        <v>9</v>
      </c>
      <c r="C8" s="132" t="s">
        <v>10</v>
      </c>
      <c r="D8" s="132" t="s">
        <v>11</v>
      </c>
      <c r="E8" s="133" t="s">
        <v>12</v>
      </c>
      <c r="F8" s="132" t="s">
        <v>13</v>
      </c>
      <c r="G8" s="132" t="s">
        <v>14</v>
      </c>
      <c r="H8" s="134" t="s">
        <v>35</v>
      </c>
      <c r="I8" s="134" t="s">
        <v>38</v>
      </c>
      <c r="J8" s="134" t="s">
        <v>40</v>
      </c>
      <c r="K8" s="134" t="s">
        <v>15</v>
      </c>
      <c r="L8" s="134" t="s">
        <v>32</v>
      </c>
      <c r="M8" s="134" t="s">
        <v>31</v>
      </c>
      <c r="N8" s="134" t="s">
        <v>36</v>
      </c>
      <c r="O8" s="134" t="s">
        <v>20</v>
      </c>
      <c r="P8" s="134" t="s">
        <v>17</v>
      </c>
      <c r="Q8" s="134" t="s">
        <v>24</v>
      </c>
      <c r="R8" s="134" t="s">
        <v>25</v>
      </c>
      <c r="S8" s="134" t="s">
        <v>22</v>
      </c>
      <c r="T8" s="134" t="s">
        <v>39</v>
      </c>
      <c r="U8" s="134" t="s">
        <v>19</v>
      </c>
      <c r="V8" s="134" t="s">
        <v>16</v>
      </c>
    </row>
    <row r="9" spans="1:22" s="142" customFormat="1" ht="34.5" customHeight="1">
      <c r="A9" s="136" t="s">
        <v>43</v>
      </c>
      <c r="B9" s="136">
        <v>85</v>
      </c>
      <c r="C9" s="137">
        <v>1</v>
      </c>
      <c r="D9" s="138" t="s">
        <v>142</v>
      </c>
      <c r="E9" s="136" t="s">
        <v>45</v>
      </c>
      <c r="F9" s="136">
        <v>52</v>
      </c>
      <c r="G9" s="139" t="s">
        <v>143</v>
      </c>
      <c r="H9" s="140" t="s">
        <v>68</v>
      </c>
      <c r="I9" s="141"/>
      <c r="J9" s="141"/>
      <c r="K9" s="140" t="s">
        <v>101</v>
      </c>
      <c r="L9" s="141"/>
      <c r="M9" s="141"/>
      <c r="N9" s="140" t="s">
        <v>47</v>
      </c>
      <c r="O9" s="141"/>
      <c r="P9" s="141"/>
      <c r="Q9" s="140" t="s">
        <v>47</v>
      </c>
      <c r="R9" s="141"/>
      <c r="S9" s="141"/>
      <c r="T9" s="141"/>
      <c r="U9" s="140" t="s">
        <v>47</v>
      </c>
      <c r="V9" s="141"/>
    </row>
    <row r="10" spans="1:22" s="142" customFormat="1" ht="34.5" customHeight="1">
      <c r="A10" s="136" t="s">
        <v>43</v>
      </c>
      <c r="B10" s="136">
        <v>72</v>
      </c>
      <c r="C10" s="137">
        <v>2</v>
      </c>
      <c r="D10" s="138" t="s">
        <v>144</v>
      </c>
      <c r="E10" s="136" t="s">
        <v>45</v>
      </c>
      <c r="F10" s="136">
        <v>53</v>
      </c>
      <c r="G10" s="139" t="s">
        <v>145</v>
      </c>
      <c r="H10" s="140" t="s">
        <v>47</v>
      </c>
      <c r="I10" s="141"/>
      <c r="J10" s="141"/>
      <c r="K10" s="141"/>
      <c r="L10" s="141"/>
      <c r="M10" s="140" t="s">
        <v>47</v>
      </c>
      <c r="N10" s="141"/>
      <c r="O10" s="140" t="s">
        <v>47</v>
      </c>
      <c r="P10" s="141"/>
      <c r="Q10" s="141"/>
      <c r="R10" s="140" t="s">
        <v>52</v>
      </c>
      <c r="S10" s="141"/>
      <c r="T10" s="141"/>
      <c r="U10" s="141"/>
      <c r="V10" s="140" t="s">
        <v>47</v>
      </c>
    </row>
    <row r="11" spans="1:22" s="142" customFormat="1" ht="34.5" customHeight="1">
      <c r="A11" s="136" t="s">
        <v>43</v>
      </c>
      <c r="B11" s="136">
        <v>72</v>
      </c>
      <c r="C11" s="137">
        <v>3</v>
      </c>
      <c r="D11" s="138" t="s">
        <v>146</v>
      </c>
      <c r="E11" s="136" t="s">
        <v>45</v>
      </c>
      <c r="F11" s="136">
        <v>55</v>
      </c>
      <c r="G11" s="139" t="s">
        <v>55</v>
      </c>
      <c r="H11" s="141"/>
      <c r="I11" s="140" t="s">
        <v>48</v>
      </c>
      <c r="J11" s="141"/>
      <c r="K11" s="141"/>
      <c r="L11" s="140" t="s">
        <v>47</v>
      </c>
      <c r="M11" s="141"/>
      <c r="N11" s="140" t="s">
        <v>101</v>
      </c>
      <c r="O11" s="141"/>
      <c r="P11" s="141"/>
      <c r="Q11" s="141"/>
      <c r="R11" s="141"/>
      <c r="S11" s="140" t="s">
        <v>47</v>
      </c>
      <c r="T11" s="141"/>
      <c r="U11" s="141"/>
      <c r="V11" s="140" t="s">
        <v>147</v>
      </c>
    </row>
    <row r="12" spans="1:22" s="142" customFormat="1" ht="34.5" customHeight="1">
      <c r="A12" s="136" t="s">
        <v>43</v>
      </c>
      <c r="B12" s="136">
        <v>44</v>
      </c>
      <c r="C12" s="137">
        <v>4</v>
      </c>
      <c r="D12" s="138" t="s">
        <v>148</v>
      </c>
      <c r="E12" s="136" t="s">
        <v>45</v>
      </c>
      <c r="F12" s="136">
        <v>55</v>
      </c>
      <c r="G12" s="139" t="s">
        <v>149</v>
      </c>
      <c r="H12" s="141"/>
      <c r="I12" s="140" t="s">
        <v>47</v>
      </c>
      <c r="J12" s="141"/>
      <c r="K12" s="140" t="s">
        <v>150</v>
      </c>
      <c r="L12" s="141"/>
      <c r="M12" s="141"/>
      <c r="N12" s="141"/>
      <c r="O12" s="141"/>
      <c r="P12" s="140" t="s">
        <v>47</v>
      </c>
      <c r="Q12" s="141"/>
      <c r="R12" s="140" t="s">
        <v>47</v>
      </c>
      <c r="S12" s="141"/>
      <c r="T12" s="140" t="s">
        <v>47</v>
      </c>
      <c r="U12" s="141"/>
      <c r="V12" s="141"/>
    </row>
    <row r="13" spans="1:22" s="142" customFormat="1" ht="34.5" customHeight="1">
      <c r="A13" s="136" t="s">
        <v>43</v>
      </c>
      <c r="B13" s="136">
        <v>72</v>
      </c>
      <c r="C13" s="137">
        <v>5</v>
      </c>
      <c r="D13" s="138" t="s">
        <v>151</v>
      </c>
      <c r="E13" s="136" t="s">
        <v>45</v>
      </c>
      <c r="F13" s="136">
        <v>57</v>
      </c>
      <c r="G13" s="139" t="s">
        <v>55</v>
      </c>
      <c r="H13" s="141"/>
      <c r="I13" s="141"/>
      <c r="J13" s="140" t="s">
        <v>47</v>
      </c>
      <c r="K13" s="141"/>
      <c r="L13" s="141"/>
      <c r="M13" s="140" t="s">
        <v>48</v>
      </c>
      <c r="N13" s="141"/>
      <c r="O13" s="141"/>
      <c r="P13" s="140" t="s">
        <v>48</v>
      </c>
      <c r="Q13" s="141"/>
      <c r="R13" s="141"/>
      <c r="S13" s="140" t="s">
        <v>48</v>
      </c>
      <c r="T13" s="141"/>
      <c r="U13" s="140" t="s">
        <v>101</v>
      </c>
      <c r="V13" s="141"/>
    </row>
    <row r="14" spans="1:22" s="142" customFormat="1" ht="34.5" customHeight="1">
      <c r="A14" s="136" t="s">
        <v>152</v>
      </c>
      <c r="B14" s="136">
        <v>79</v>
      </c>
      <c r="C14" s="137">
        <v>6</v>
      </c>
      <c r="D14" s="138" t="s">
        <v>153</v>
      </c>
      <c r="E14" s="136" t="s">
        <v>45</v>
      </c>
      <c r="F14" s="136">
        <v>59</v>
      </c>
      <c r="G14" s="139" t="s">
        <v>154</v>
      </c>
      <c r="H14" s="141"/>
      <c r="I14" s="141"/>
      <c r="J14" s="140" t="s">
        <v>64</v>
      </c>
      <c r="K14" s="141"/>
      <c r="L14" s="140" t="s">
        <v>56</v>
      </c>
      <c r="M14" s="141"/>
      <c r="N14" s="141"/>
      <c r="O14" s="140" t="s">
        <v>49</v>
      </c>
      <c r="P14" s="141"/>
      <c r="Q14" s="140" t="s">
        <v>48</v>
      </c>
      <c r="R14" s="141"/>
      <c r="S14" s="141"/>
      <c r="T14" s="140" t="s">
        <v>118</v>
      </c>
      <c r="U14" s="141"/>
      <c r="V14" s="141"/>
    </row>
    <row r="15" spans="3:16" s="142" customFormat="1" ht="24" customHeight="1" thickBot="1">
      <c r="C15" s="143"/>
      <c r="D15" s="144"/>
      <c r="E15" s="145"/>
      <c r="F15" s="145"/>
      <c r="G15" s="144"/>
      <c r="M15" s="146"/>
      <c r="N15" s="146"/>
      <c r="O15" s="146"/>
      <c r="P15" s="146"/>
    </row>
    <row r="16" spans="1:21" s="142" customFormat="1" ht="24" customHeight="1" thickBot="1">
      <c r="A16" s="131" t="s">
        <v>8</v>
      </c>
      <c r="B16" s="131" t="s">
        <v>9</v>
      </c>
      <c r="C16" s="132" t="s">
        <v>10</v>
      </c>
      <c r="D16" s="132" t="s">
        <v>11</v>
      </c>
      <c r="E16" s="133" t="s">
        <v>12</v>
      </c>
      <c r="F16" s="147" t="s">
        <v>70</v>
      </c>
      <c r="G16" s="148" t="s">
        <v>14</v>
      </c>
      <c r="H16" s="149" t="s">
        <v>71</v>
      </c>
      <c r="I16" s="150" t="s">
        <v>72</v>
      </c>
      <c r="J16" s="150" t="s">
        <v>73</v>
      </c>
      <c r="K16" s="150" t="s">
        <v>74</v>
      </c>
      <c r="L16" s="151" t="s">
        <v>75</v>
      </c>
      <c r="M16" s="152" t="s">
        <v>78</v>
      </c>
      <c r="N16" s="153"/>
      <c r="O16" s="154" t="s">
        <v>79</v>
      </c>
      <c r="P16" s="155" t="s">
        <v>80</v>
      </c>
      <c r="Q16" s="156"/>
      <c r="S16" s="157"/>
      <c r="T16" s="158" t="s">
        <v>83</v>
      </c>
      <c r="U16" s="158"/>
    </row>
    <row r="17" spans="1:21" s="142" customFormat="1" ht="27" customHeight="1" thickBot="1">
      <c r="A17" s="136" t="str">
        <f aca="true" t="shared" si="0" ref="A17:B22">A9</f>
        <v>PDL</v>
      </c>
      <c r="B17" s="136">
        <f t="shared" si="0"/>
        <v>85</v>
      </c>
      <c r="C17" s="137">
        <v>1</v>
      </c>
      <c r="D17" s="159" t="str">
        <f aca="true" t="shared" si="1" ref="D17:E22">D9</f>
        <v>LIARD Davy</v>
      </c>
      <c r="E17" s="136" t="str">
        <f t="shared" si="1"/>
        <v>M</v>
      </c>
      <c r="F17" s="160">
        <v>10</v>
      </c>
      <c r="G17" s="161" t="str">
        <f aca="true" t="shared" si="2" ref="G17:G22">G9</f>
        <v>JUDO CLUB LES HERBIERS</v>
      </c>
      <c r="H17" s="162">
        <v>7</v>
      </c>
      <c r="I17" s="163">
        <v>0</v>
      </c>
      <c r="J17" s="163">
        <v>0</v>
      </c>
      <c r="K17" s="163">
        <v>0</v>
      </c>
      <c r="L17" s="164">
        <v>0</v>
      </c>
      <c r="M17" s="165">
        <f aca="true" t="shared" si="3" ref="M17:M22">SUM(H17:L17)</f>
        <v>7</v>
      </c>
      <c r="N17" s="166"/>
      <c r="O17" s="154"/>
      <c r="P17" s="155">
        <f aca="true" t="shared" si="4" ref="P17:P22">SUM(F17,M17)</f>
        <v>17</v>
      </c>
      <c r="Q17" s="156"/>
      <c r="T17" s="149" t="s">
        <v>84</v>
      </c>
      <c r="U17" s="151" t="s">
        <v>85</v>
      </c>
    </row>
    <row r="18" spans="1:21" ht="27" customHeight="1" thickBot="1">
      <c r="A18" s="136" t="str">
        <f t="shared" si="0"/>
        <v>PDL</v>
      </c>
      <c r="B18" s="136">
        <f t="shared" si="0"/>
        <v>72</v>
      </c>
      <c r="C18" s="137">
        <v>2</v>
      </c>
      <c r="D18" s="159" t="str">
        <f t="shared" si="1"/>
        <v>BARREAU Thibaud</v>
      </c>
      <c r="E18" s="136" t="str">
        <f t="shared" si="1"/>
        <v>M</v>
      </c>
      <c r="F18" s="160">
        <v>0</v>
      </c>
      <c r="G18" s="161" t="str">
        <f t="shared" si="2"/>
        <v>JUDO CLUB DE SARGE</v>
      </c>
      <c r="H18" s="167">
        <v>0</v>
      </c>
      <c r="I18" s="168">
        <v>0</v>
      </c>
      <c r="J18" s="168">
        <v>0</v>
      </c>
      <c r="K18" s="168">
        <v>10</v>
      </c>
      <c r="L18" s="169">
        <v>0</v>
      </c>
      <c r="M18" s="170">
        <f t="shared" si="3"/>
        <v>10</v>
      </c>
      <c r="N18" s="171"/>
      <c r="O18" s="154"/>
      <c r="P18" s="155">
        <f t="shared" si="4"/>
        <v>10</v>
      </c>
      <c r="Q18" s="156"/>
      <c r="T18" s="172">
        <v>7</v>
      </c>
      <c r="U18" s="173">
        <v>10</v>
      </c>
    </row>
    <row r="19" spans="1:17" ht="27" customHeight="1">
      <c r="A19" s="136" t="str">
        <f t="shared" si="0"/>
        <v>PDL</v>
      </c>
      <c r="B19" s="136">
        <f t="shared" si="0"/>
        <v>72</v>
      </c>
      <c r="C19" s="137">
        <v>3</v>
      </c>
      <c r="D19" s="159" t="str">
        <f t="shared" si="1"/>
        <v>DAGONEAU Clement</v>
      </c>
      <c r="E19" s="136" t="str">
        <f t="shared" si="1"/>
        <v>M</v>
      </c>
      <c r="F19" s="160">
        <v>0</v>
      </c>
      <c r="G19" s="161" t="str">
        <f t="shared" si="2"/>
        <v>JUDO CLUB LA FLECHE</v>
      </c>
      <c r="H19" s="167">
        <v>10</v>
      </c>
      <c r="I19" s="168">
        <v>0</v>
      </c>
      <c r="J19" s="168">
        <v>10</v>
      </c>
      <c r="K19" s="168">
        <v>0</v>
      </c>
      <c r="L19" s="169">
        <v>7</v>
      </c>
      <c r="M19" s="170">
        <f t="shared" si="3"/>
        <v>27</v>
      </c>
      <c r="N19" s="171"/>
      <c r="O19" s="154"/>
      <c r="P19" s="155">
        <f t="shared" si="4"/>
        <v>27</v>
      </c>
      <c r="Q19" s="156"/>
    </row>
    <row r="20" spans="1:17" ht="27" customHeight="1">
      <c r="A20" s="136" t="str">
        <f t="shared" si="0"/>
        <v>PDL</v>
      </c>
      <c r="B20" s="136">
        <f t="shared" si="0"/>
        <v>44</v>
      </c>
      <c r="C20" s="137">
        <v>4</v>
      </c>
      <c r="D20" s="159" t="str">
        <f t="shared" si="1"/>
        <v>JAFFRE Gwenole</v>
      </c>
      <c r="E20" s="136" t="str">
        <f t="shared" si="1"/>
        <v>M</v>
      </c>
      <c r="F20" s="160">
        <v>10</v>
      </c>
      <c r="G20" s="161" t="str">
        <f t="shared" si="2"/>
        <v>J.C. DE BASSE GOULAINE</v>
      </c>
      <c r="H20" s="167">
        <v>0</v>
      </c>
      <c r="I20" s="168">
        <v>0</v>
      </c>
      <c r="J20" s="168">
        <v>0</v>
      </c>
      <c r="K20" s="168">
        <v>0</v>
      </c>
      <c r="L20" s="169">
        <v>0</v>
      </c>
      <c r="M20" s="170">
        <f t="shared" si="3"/>
        <v>0</v>
      </c>
      <c r="N20" s="171"/>
      <c r="O20" s="154"/>
      <c r="P20" s="155">
        <f t="shared" si="4"/>
        <v>10</v>
      </c>
      <c r="Q20" s="156"/>
    </row>
    <row r="21" spans="1:17" ht="27" customHeight="1">
      <c r="A21" s="136" t="str">
        <f t="shared" si="0"/>
        <v>PDL</v>
      </c>
      <c r="B21" s="136">
        <f t="shared" si="0"/>
        <v>72</v>
      </c>
      <c r="C21" s="137">
        <v>5</v>
      </c>
      <c r="D21" s="159" t="str">
        <f t="shared" si="1"/>
        <v>CARRE Fabien</v>
      </c>
      <c r="E21" s="136" t="str">
        <f t="shared" si="1"/>
        <v>M</v>
      </c>
      <c r="F21" s="160">
        <v>0</v>
      </c>
      <c r="G21" s="161" t="str">
        <f t="shared" si="2"/>
        <v>JUDO CLUB LA FLECHE</v>
      </c>
      <c r="H21" s="167">
        <v>0</v>
      </c>
      <c r="I21" s="168">
        <v>10</v>
      </c>
      <c r="J21" s="168">
        <v>10</v>
      </c>
      <c r="K21" s="168">
        <v>10</v>
      </c>
      <c r="L21" s="169">
        <v>10</v>
      </c>
      <c r="M21" s="170">
        <f t="shared" si="3"/>
        <v>40</v>
      </c>
      <c r="N21" s="171"/>
      <c r="O21" s="154"/>
      <c r="P21" s="155">
        <f t="shared" si="4"/>
        <v>40</v>
      </c>
      <c r="Q21" s="156"/>
    </row>
    <row r="22" spans="1:17" ht="27" customHeight="1" thickBot="1">
      <c r="A22" s="136" t="str">
        <f t="shared" si="0"/>
        <v>PC</v>
      </c>
      <c r="B22" s="136">
        <f t="shared" si="0"/>
        <v>79</v>
      </c>
      <c r="C22" s="137">
        <v>6</v>
      </c>
      <c r="D22" s="159" t="str">
        <f t="shared" si="1"/>
        <v>BLAIS Alexis</v>
      </c>
      <c r="E22" s="136" t="str">
        <f t="shared" si="1"/>
        <v>M</v>
      </c>
      <c r="F22" s="160">
        <v>50</v>
      </c>
      <c r="G22" s="161" t="str">
        <f t="shared" si="2"/>
        <v>JUDO PLAINE ET GATINE</v>
      </c>
      <c r="H22" s="174">
        <v>0</v>
      </c>
      <c r="I22" s="175">
        <v>10</v>
      </c>
      <c r="J22" s="175">
        <v>7</v>
      </c>
      <c r="K22" s="175">
        <v>10</v>
      </c>
      <c r="L22" s="176">
        <v>10</v>
      </c>
      <c r="M22" s="177">
        <f t="shared" si="3"/>
        <v>37</v>
      </c>
      <c r="N22" s="178"/>
      <c r="O22" s="154"/>
      <c r="P22" s="155">
        <f t="shared" si="4"/>
        <v>87</v>
      </c>
      <c r="Q22" s="156"/>
    </row>
    <row r="23" spans="3:14" ht="11.25">
      <c r="C23" s="111"/>
      <c r="D23" s="179"/>
      <c r="E23" s="179"/>
      <c r="F23" s="179"/>
      <c r="G23" s="179"/>
      <c r="H23" s="179"/>
      <c r="I23" s="179"/>
      <c r="J23" s="179"/>
      <c r="K23" s="179"/>
      <c r="L23" s="179"/>
      <c r="N23" s="180" t="s">
        <v>86</v>
      </c>
    </row>
    <row r="24" spans="3:22" ht="11.25" hidden="1">
      <c r="C24" s="115">
        <f>COUNT(H17:L22)/2</f>
        <v>15</v>
      </c>
      <c r="G24" s="181" t="s">
        <v>87</v>
      </c>
      <c r="H24" s="182">
        <v>1</v>
      </c>
      <c r="I24" s="182">
        <v>2</v>
      </c>
      <c r="J24" s="182">
        <v>3</v>
      </c>
      <c r="K24" s="182">
        <v>4</v>
      </c>
      <c r="L24" s="182">
        <v>5</v>
      </c>
      <c r="M24" s="182">
        <v>6</v>
      </c>
      <c r="N24" s="182">
        <v>7</v>
      </c>
      <c r="O24" s="182">
        <v>8</v>
      </c>
      <c r="P24" s="182">
        <v>9</v>
      </c>
      <c r="Q24" s="182">
        <v>10</v>
      </c>
      <c r="R24" s="182">
        <v>11</v>
      </c>
      <c r="S24" s="182">
        <v>12</v>
      </c>
      <c r="T24" s="182">
        <v>13</v>
      </c>
      <c r="U24" s="182">
        <v>14</v>
      </c>
      <c r="V24" s="182">
        <v>15</v>
      </c>
    </row>
    <row r="25" spans="7:22" ht="11.25" hidden="1">
      <c r="G25" s="181" t="s">
        <v>88</v>
      </c>
      <c r="H25" s="182">
        <v>1</v>
      </c>
      <c r="I25" s="182">
        <v>1</v>
      </c>
      <c r="J25" s="182">
        <v>1</v>
      </c>
      <c r="K25" s="182">
        <v>2</v>
      </c>
      <c r="L25" s="182">
        <v>2</v>
      </c>
      <c r="M25" s="182">
        <v>2</v>
      </c>
      <c r="N25" s="182">
        <v>3</v>
      </c>
      <c r="O25" s="182">
        <v>3</v>
      </c>
      <c r="P25" s="182">
        <v>3</v>
      </c>
      <c r="Q25" s="182">
        <v>4</v>
      </c>
      <c r="R25" s="182">
        <v>4</v>
      </c>
      <c r="S25" s="182">
        <v>4</v>
      </c>
      <c r="T25" s="182">
        <v>5</v>
      </c>
      <c r="U25" s="182">
        <v>5</v>
      </c>
      <c r="V25" s="182">
        <v>5</v>
      </c>
    </row>
    <row r="26" spans="7:22" ht="11.25" hidden="1">
      <c r="G26" s="181" t="s">
        <v>89</v>
      </c>
      <c r="H26" s="182">
        <v>1</v>
      </c>
      <c r="I26" s="182">
        <v>1</v>
      </c>
      <c r="J26" s="182">
        <v>1</v>
      </c>
      <c r="K26" s="182">
        <v>2</v>
      </c>
      <c r="L26" s="182">
        <v>2</v>
      </c>
      <c r="M26" s="182">
        <v>2</v>
      </c>
      <c r="N26" s="182">
        <v>3</v>
      </c>
      <c r="O26" s="182">
        <v>3</v>
      </c>
      <c r="P26" s="182">
        <v>3</v>
      </c>
      <c r="Q26" s="182">
        <v>4</v>
      </c>
      <c r="R26" s="182">
        <v>4</v>
      </c>
      <c r="S26" s="182">
        <v>4</v>
      </c>
      <c r="T26" s="182">
        <v>5</v>
      </c>
      <c r="U26" s="182">
        <v>5</v>
      </c>
      <c r="V26" s="182">
        <v>5</v>
      </c>
    </row>
  </sheetData>
  <sheetProtection formatCells="0" formatColumn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conditionalFormatting sqref="P17:Q22">
    <cfRule type="cellIs" priority="1" dxfId="0" operator="greaterThanOrEqual" stopIfTrue="1">
      <formula>100</formula>
    </cfRule>
  </conditionalFormatting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tabColor indexed="12"/>
    <pageSetUpPr fitToPage="1"/>
  </sheetPr>
  <dimension ref="A1:AB28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227" bestFit="1" customWidth="1"/>
    <col min="4" max="4" width="29.28125" style="1" customWidth="1"/>
    <col min="5" max="5" width="3.140625" style="1" customWidth="1"/>
    <col min="6" max="6" width="7.7109375" style="190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186">
        <v>7</v>
      </c>
      <c r="D1" s="3"/>
      <c r="E1" s="3"/>
      <c r="F1" s="187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3"/>
      <c r="W1" s="6"/>
      <c r="X1" s="6"/>
    </row>
    <row r="2" spans="3:19" ht="16.5" customHeight="1" thickBot="1">
      <c r="C2" s="8"/>
      <c r="D2" s="3"/>
      <c r="E2" s="3"/>
      <c r="F2" s="188" t="s">
        <v>1</v>
      </c>
      <c r="G2" s="189" t="s">
        <v>155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91</v>
      </c>
      <c r="Q2" s="13"/>
      <c r="R2" s="14"/>
      <c r="S2" s="22"/>
    </row>
    <row r="3" spans="3:19" ht="13.5" customHeight="1" thickBot="1">
      <c r="C3" s="8"/>
      <c r="D3" s="3"/>
      <c r="E3" s="3"/>
      <c r="F3" s="187"/>
      <c r="G3" s="3"/>
      <c r="H3" s="3"/>
      <c r="I3" s="3"/>
      <c r="J3" s="3"/>
      <c r="K3" s="3"/>
      <c r="L3" s="3"/>
      <c r="M3" s="3"/>
      <c r="N3" s="3"/>
      <c r="O3" s="3"/>
      <c r="P3" s="15"/>
      <c r="Q3" s="15"/>
      <c r="R3" s="16"/>
      <c r="S3" s="3"/>
    </row>
    <row r="4" spans="3:24" ht="12.75">
      <c r="C4" s="8"/>
      <c r="D4" s="3"/>
      <c r="E4" s="3"/>
      <c r="G4" s="1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/>
      <c r="X4" s="6"/>
    </row>
    <row r="5" spans="3:24" ht="12.75">
      <c r="C5" s="8"/>
      <c r="D5" s="3"/>
      <c r="E5" s="3"/>
      <c r="F5" s="191" t="s">
        <v>6</v>
      </c>
      <c r="G5" s="19"/>
      <c r="H5" s="3"/>
      <c r="I5" s="3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"/>
      <c r="X5" s="6"/>
    </row>
    <row r="6" spans="3:24" ht="12.75">
      <c r="C6" s="8"/>
      <c r="D6" s="3"/>
      <c r="E6" s="3"/>
      <c r="F6" s="187"/>
      <c r="G6" s="20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22"/>
      <c r="V6" s="3"/>
      <c r="W6" s="6"/>
      <c r="X6" s="6"/>
    </row>
    <row r="8" spans="1:28" s="194" customFormat="1" ht="19.5" customHeight="1">
      <c r="A8" s="25" t="s">
        <v>8</v>
      </c>
      <c r="B8" s="25" t="s">
        <v>9</v>
      </c>
      <c r="C8" s="24" t="s">
        <v>10</v>
      </c>
      <c r="D8" s="24" t="s">
        <v>11</v>
      </c>
      <c r="E8" s="192" t="s">
        <v>12</v>
      </c>
      <c r="F8" s="24" t="s">
        <v>13</v>
      </c>
      <c r="G8" s="24" t="s">
        <v>14</v>
      </c>
      <c r="H8" s="27" t="s">
        <v>20</v>
      </c>
      <c r="I8" s="27" t="s">
        <v>22</v>
      </c>
      <c r="J8" s="27" t="s">
        <v>28</v>
      </c>
      <c r="K8" s="27" t="s">
        <v>35</v>
      </c>
      <c r="L8" s="27" t="s">
        <v>32</v>
      </c>
      <c r="M8" s="27" t="s">
        <v>17</v>
      </c>
      <c r="N8" s="27" t="s">
        <v>23</v>
      </c>
      <c r="O8" s="27" t="s">
        <v>36</v>
      </c>
      <c r="P8" s="27" t="s">
        <v>39</v>
      </c>
      <c r="Q8" s="27" t="s">
        <v>41</v>
      </c>
      <c r="R8" s="27" t="s">
        <v>16</v>
      </c>
      <c r="S8" s="27" t="s">
        <v>15</v>
      </c>
      <c r="T8" s="27" t="s">
        <v>40</v>
      </c>
      <c r="U8" s="27" t="s">
        <v>26</v>
      </c>
      <c r="V8" s="193" t="s">
        <v>25</v>
      </c>
      <c r="W8" s="27" t="s">
        <v>19</v>
      </c>
      <c r="X8" s="27" t="s">
        <v>34</v>
      </c>
      <c r="Y8" s="33" t="s">
        <v>24</v>
      </c>
      <c r="Z8" s="33" t="s">
        <v>30</v>
      </c>
      <c r="AA8" s="33" t="s">
        <v>31</v>
      </c>
      <c r="AB8" s="33" t="s">
        <v>38</v>
      </c>
    </row>
    <row r="9" spans="1:28" s="194" customFormat="1" ht="34.5" customHeight="1">
      <c r="A9" s="35" t="s">
        <v>102</v>
      </c>
      <c r="B9" s="35">
        <v>18</v>
      </c>
      <c r="C9" s="36">
        <v>1</v>
      </c>
      <c r="D9" s="195" t="s">
        <v>156</v>
      </c>
      <c r="E9" s="35" t="s">
        <v>45</v>
      </c>
      <c r="F9" s="35">
        <v>69</v>
      </c>
      <c r="G9" s="38" t="s">
        <v>157</v>
      </c>
      <c r="H9" s="40"/>
      <c r="I9" s="40"/>
      <c r="J9" s="40"/>
      <c r="K9" s="41" t="s">
        <v>48</v>
      </c>
      <c r="L9" s="40"/>
      <c r="M9" s="40"/>
      <c r="N9" s="40"/>
      <c r="O9" s="41" t="s">
        <v>48</v>
      </c>
      <c r="P9" s="40"/>
      <c r="Q9" s="40"/>
      <c r="R9" s="40"/>
      <c r="S9" s="41" t="s">
        <v>64</v>
      </c>
      <c r="T9" s="40"/>
      <c r="U9" s="40"/>
      <c r="V9" s="40"/>
      <c r="W9" s="41" t="s">
        <v>48</v>
      </c>
      <c r="X9" s="40"/>
      <c r="Y9" s="196"/>
      <c r="Z9" s="196"/>
      <c r="AA9" s="40"/>
      <c r="AB9" s="40"/>
    </row>
    <row r="10" spans="1:28" s="194" customFormat="1" ht="34.5" customHeight="1">
      <c r="A10" s="35" t="s">
        <v>43</v>
      </c>
      <c r="B10" s="35">
        <v>53</v>
      </c>
      <c r="C10" s="36">
        <v>2</v>
      </c>
      <c r="D10" s="195" t="s">
        <v>158</v>
      </c>
      <c r="E10" s="35" t="s">
        <v>45</v>
      </c>
      <c r="F10" s="35">
        <v>59</v>
      </c>
      <c r="G10" s="38" t="s">
        <v>159</v>
      </c>
      <c r="H10" s="41" t="s">
        <v>47</v>
      </c>
      <c r="I10" s="40"/>
      <c r="J10" s="40"/>
      <c r="K10" s="41" t="s">
        <v>47</v>
      </c>
      <c r="L10" s="40"/>
      <c r="M10" s="40"/>
      <c r="N10" s="41" t="s">
        <v>48</v>
      </c>
      <c r="O10" s="40"/>
      <c r="P10" s="40"/>
      <c r="Q10" s="40"/>
      <c r="R10" s="41" t="s">
        <v>47</v>
      </c>
      <c r="S10" s="40"/>
      <c r="T10" s="40"/>
      <c r="U10" s="40"/>
      <c r="V10" s="41"/>
      <c r="W10" s="40"/>
      <c r="X10" s="40"/>
      <c r="Y10" s="40"/>
      <c r="Z10" s="40"/>
      <c r="AA10" s="196"/>
      <c r="AB10" s="40"/>
    </row>
    <row r="11" spans="1:28" s="194" customFormat="1" ht="34.5" customHeight="1">
      <c r="A11" s="35" t="s">
        <v>43</v>
      </c>
      <c r="B11" s="35">
        <v>53</v>
      </c>
      <c r="C11" s="36">
        <v>3</v>
      </c>
      <c r="D11" s="195" t="s">
        <v>160</v>
      </c>
      <c r="E11" s="35" t="s">
        <v>45</v>
      </c>
      <c r="F11" s="35">
        <v>60</v>
      </c>
      <c r="G11" s="38" t="s">
        <v>161</v>
      </c>
      <c r="H11" s="40"/>
      <c r="I11" s="41" t="s">
        <v>47</v>
      </c>
      <c r="J11" s="40"/>
      <c r="K11" s="40"/>
      <c r="L11" s="41" t="s">
        <v>47</v>
      </c>
      <c r="M11" s="40"/>
      <c r="N11" s="40"/>
      <c r="O11" s="41" t="s">
        <v>47</v>
      </c>
      <c r="P11" s="40"/>
      <c r="Q11" s="40"/>
      <c r="R11" s="41" t="s">
        <v>47</v>
      </c>
      <c r="S11" s="40"/>
      <c r="T11" s="40"/>
      <c r="U11" s="41" t="s">
        <v>115</v>
      </c>
      <c r="V11" s="40"/>
      <c r="W11" s="40"/>
      <c r="X11" s="40"/>
      <c r="Y11" s="40"/>
      <c r="Z11" s="40"/>
      <c r="AA11" s="40"/>
      <c r="AB11" s="196"/>
    </row>
    <row r="12" spans="1:28" s="194" customFormat="1" ht="34.5" customHeight="1">
      <c r="A12" s="35" t="s">
        <v>43</v>
      </c>
      <c r="B12" s="35">
        <v>49</v>
      </c>
      <c r="C12" s="36">
        <v>4</v>
      </c>
      <c r="D12" s="197" t="s">
        <v>162</v>
      </c>
      <c r="E12" s="35" t="s">
        <v>45</v>
      </c>
      <c r="F12" s="35">
        <v>60</v>
      </c>
      <c r="G12" s="38" t="s">
        <v>163</v>
      </c>
      <c r="H12" s="40"/>
      <c r="I12" s="40"/>
      <c r="J12" s="41" t="s">
        <v>49</v>
      </c>
      <c r="K12" s="40"/>
      <c r="L12" s="40"/>
      <c r="M12" s="41" t="s">
        <v>48</v>
      </c>
      <c r="N12" s="40"/>
      <c r="O12" s="40"/>
      <c r="P12" s="41" t="s">
        <v>47</v>
      </c>
      <c r="Q12" s="40"/>
      <c r="R12" s="40"/>
      <c r="S12" s="41" t="s">
        <v>101</v>
      </c>
      <c r="T12" s="40"/>
      <c r="U12" s="40"/>
      <c r="V12" s="41"/>
      <c r="W12" s="40"/>
      <c r="X12" s="40"/>
      <c r="Y12" s="40"/>
      <c r="Z12" s="40"/>
      <c r="AA12" s="40"/>
      <c r="AB12" s="196"/>
    </row>
    <row r="13" spans="1:28" s="194" customFormat="1" ht="34.5" customHeight="1">
      <c r="A13" s="35" t="s">
        <v>43</v>
      </c>
      <c r="B13" s="35">
        <v>49</v>
      </c>
      <c r="C13" s="36">
        <v>5</v>
      </c>
      <c r="D13" s="195" t="s">
        <v>164</v>
      </c>
      <c r="E13" s="35" t="s">
        <v>45</v>
      </c>
      <c r="F13" s="35">
        <v>60</v>
      </c>
      <c r="G13" s="38" t="s">
        <v>165</v>
      </c>
      <c r="H13" s="40"/>
      <c r="I13" s="41" t="s">
        <v>64</v>
      </c>
      <c r="J13" s="40"/>
      <c r="K13" s="40"/>
      <c r="L13" s="40"/>
      <c r="M13" s="41" t="s">
        <v>47</v>
      </c>
      <c r="N13" s="40"/>
      <c r="O13" s="40"/>
      <c r="P13" s="40"/>
      <c r="Q13" s="41" t="s">
        <v>47</v>
      </c>
      <c r="R13" s="40"/>
      <c r="S13" s="40"/>
      <c r="T13" s="41" t="s">
        <v>47</v>
      </c>
      <c r="U13" s="40"/>
      <c r="V13" s="40"/>
      <c r="W13" s="41" t="s">
        <v>47</v>
      </c>
      <c r="X13" s="40"/>
      <c r="Y13" s="40"/>
      <c r="Z13" s="40"/>
      <c r="AA13" s="196"/>
      <c r="AB13" s="40"/>
    </row>
    <row r="14" spans="1:28" s="194" customFormat="1" ht="34.5" customHeight="1">
      <c r="A14" s="35" t="s">
        <v>43</v>
      </c>
      <c r="B14" s="35">
        <v>49</v>
      </c>
      <c r="C14" s="36">
        <v>6</v>
      </c>
      <c r="D14" s="197" t="s">
        <v>166</v>
      </c>
      <c r="E14" s="35" t="s">
        <v>45</v>
      </c>
      <c r="F14" s="35">
        <v>62</v>
      </c>
      <c r="G14" s="38" t="s">
        <v>131</v>
      </c>
      <c r="H14" s="41" t="s">
        <v>48</v>
      </c>
      <c r="I14" s="40"/>
      <c r="J14" s="40"/>
      <c r="K14" s="40"/>
      <c r="L14" s="41" t="s">
        <v>48</v>
      </c>
      <c r="M14" s="40"/>
      <c r="N14" s="40"/>
      <c r="O14" s="40"/>
      <c r="P14" s="41" t="s">
        <v>48</v>
      </c>
      <c r="Q14" s="40"/>
      <c r="R14" s="40"/>
      <c r="S14" s="40"/>
      <c r="T14" s="41" t="s">
        <v>48</v>
      </c>
      <c r="U14" s="40"/>
      <c r="V14" s="40"/>
      <c r="W14" s="40"/>
      <c r="X14" s="41" t="s">
        <v>48</v>
      </c>
      <c r="Y14" s="196"/>
      <c r="Z14" s="40"/>
      <c r="AA14" s="40"/>
      <c r="AB14" s="40"/>
    </row>
    <row r="15" spans="1:28" s="194" customFormat="1" ht="34.5" customHeight="1">
      <c r="A15" s="35" t="s">
        <v>43</v>
      </c>
      <c r="B15" s="35">
        <v>85</v>
      </c>
      <c r="C15" s="36">
        <v>7</v>
      </c>
      <c r="D15" s="195" t="s">
        <v>167</v>
      </c>
      <c r="E15" s="35" t="s">
        <v>45</v>
      </c>
      <c r="F15" s="35">
        <v>65</v>
      </c>
      <c r="G15" s="38" t="s">
        <v>143</v>
      </c>
      <c r="H15" s="40"/>
      <c r="I15" s="40"/>
      <c r="J15" s="41" t="s">
        <v>47</v>
      </c>
      <c r="K15" s="40"/>
      <c r="L15" s="40"/>
      <c r="M15" s="40"/>
      <c r="N15" s="41" t="s">
        <v>47</v>
      </c>
      <c r="O15" s="40"/>
      <c r="P15" s="40"/>
      <c r="Q15" s="41" t="s">
        <v>101</v>
      </c>
      <c r="R15" s="40"/>
      <c r="S15" s="40"/>
      <c r="T15" s="40"/>
      <c r="U15" s="41" t="s">
        <v>48</v>
      </c>
      <c r="V15" s="40"/>
      <c r="W15" s="40"/>
      <c r="X15" s="41" t="s">
        <v>47</v>
      </c>
      <c r="Y15" s="40"/>
      <c r="Z15" s="196"/>
      <c r="AA15" s="40"/>
      <c r="AB15" s="40"/>
    </row>
    <row r="16" spans="3:24" ht="24" customHeight="1" thickBot="1">
      <c r="C16" s="49"/>
      <c r="D16" s="198"/>
      <c r="E16" s="199"/>
      <c r="F16" s="199"/>
      <c r="G16" s="198"/>
      <c r="H16" s="48"/>
      <c r="I16" s="48"/>
      <c r="J16" s="48"/>
      <c r="K16" s="48"/>
      <c r="L16" s="48"/>
      <c r="M16" s="200" t="s">
        <v>69</v>
      </c>
      <c r="N16" s="200"/>
      <c r="O16" s="200"/>
      <c r="P16" s="200"/>
      <c r="Q16" s="48"/>
      <c r="R16" s="48"/>
      <c r="S16" s="48"/>
      <c r="T16" s="48"/>
      <c r="U16" s="48"/>
      <c r="V16" s="201"/>
      <c r="W16" s="201"/>
      <c r="X16" s="201"/>
    </row>
    <row r="17" spans="1:24" ht="27.75" customHeight="1" thickBot="1">
      <c r="A17" s="25" t="s">
        <v>8</v>
      </c>
      <c r="B17" s="25" t="s">
        <v>9</v>
      </c>
      <c r="C17" s="24" t="s">
        <v>10</v>
      </c>
      <c r="D17" s="25" t="s">
        <v>11</v>
      </c>
      <c r="E17" s="192" t="s">
        <v>12</v>
      </c>
      <c r="F17" s="55" t="s">
        <v>70</v>
      </c>
      <c r="G17" s="56" t="s">
        <v>14</v>
      </c>
      <c r="H17" s="57" t="s">
        <v>71</v>
      </c>
      <c r="I17" s="58" t="s">
        <v>72</v>
      </c>
      <c r="J17" s="58" t="s">
        <v>73</v>
      </c>
      <c r="K17" s="58" t="s">
        <v>74</v>
      </c>
      <c r="L17" s="60" t="s">
        <v>75</v>
      </c>
      <c r="M17" s="57" t="s">
        <v>76</v>
      </c>
      <c r="N17" s="58" t="s">
        <v>77</v>
      </c>
      <c r="O17" s="202" t="s">
        <v>78</v>
      </c>
      <c r="P17" s="203"/>
      <c r="Q17" s="63" t="s">
        <v>79</v>
      </c>
      <c r="R17" s="204" t="s">
        <v>80</v>
      </c>
      <c r="S17" s="205"/>
      <c r="T17" s="206"/>
      <c r="U17" s="207" t="s">
        <v>81</v>
      </c>
      <c r="V17" s="208"/>
      <c r="W17" s="208"/>
      <c r="X17" s="209"/>
    </row>
    <row r="18" spans="1:24" ht="25.5" customHeight="1">
      <c r="A18" s="35" t="str">
        <f aca="true" t="shared" si="0" ref="A18:B24">A9</f>
        <v>TBO</v>
      </c>
      <c r="B18" s="35">
        <f t="shared" si="0"/>
        <v>18</v>
      </c>
      <c r="C18" s="36">
        <v>1</v>
      </c>
      <c r="D18" s="68" t="str">
        <f aca="true" t="shared" si="1" ref="D18:E24">D9</f>
        <v>BROT Valentin</v>
      </c>
      <c r="E18" s="35" t="str">
        <f t="shared" si="1"/>
        <v>M</v>
      </c>
      <c r="F18" s="69">
        <v>37</v>
      </c>
      <c r="G18" s="70" t="str">
        <f aca="true" t="shared" si="2" ref="G18:G24">G9</f>
        <v>COM J C E SIME IND</v>
      </c>
      <c r="H18" s="71">
        <v>10</v>
      </c>
      <c r="I18" s="72">
        <v>10</v>
      </c>
      <c r="J18" s="72">
        <v>0</v>
      </c>
      <c r="K18" s="72">
        <v>10</v>
      </c>
      <c r="L18" s="74"/>
      <c r="M18" s="210"/>
      <c r="N18" s="72"/>
      <c r="O18" s="61">
        <f aca="true" t="shared" si="3" ref="O18:O24">SUM(H18:N18)</f>
        <v>30</v>
      </c>
      <c r="P18" s="62"/>
      <c r="Q18" s="211"/>
      <c r="R18" s="204">
        <f aca="true" t="shared" si="4" ref="R18:R24">SUM(F18,O18)</f>
        <v>67</v>
      </c>
      <c r="S18" s="205"/>
      <c r="T18" s="206"/>
      <c r="U18" s="80" t="s">
        <v>24</v>
      </c>
      <c r="V18" s="79" t="s">
        <v>30</v>
      </c>
      <c r="W18" s="79" t="s">
        <v>31</v>
      </c>
      <c r="X18" s="80" t="s">
        <v>38</v>
      </c>
    </row>
    <row r="19" spans="1:20" ht="25.5" customHeight="1">
      <c r="A19" s="35" t="str">
        <f t="shared" si="0"/>
        <v>PDL</v>
      </c>
      <c r="B19" s="35">
        <f t="shared" si="0"/>
        <v>53</v>
      </c>
      <c r="C19" s="36">
        <v>2</v>
      </c>
      <c r="D19" s="68" t="str">
        <f t="shared" si="1"/>
        <v>RONDEAU Nicolas</v>
      </c>
      <c r="E19" s="35" t="str">
        <f t="shared" si="1"/>
        <v>M</v>
      </c>
      <c r="F19" s="69">
        <v>27</v>
      </c>
      <c r="G19" s="70" t="str">
        <f t="shared" si="2"/>
        <v>E.S. DE BONCHAMP JUDO</v>
      </c>
      <c r="H19" s="82">
        <v>0</v>
      </c>
      <c r="I19" s="83">
        <v>0</v>
      </c>
      <c r="J19" s="83">
        <v>10</v>
      </c>
      <c r="K19" s="83">
        <v>0</v>
      </c>
      <c r="L19" s="85"/>
      <c r="M19" s="212"/>
      <c r="N19" s="213"/>
      <c r="O19" s="214">
        <f t="shared" si="3"/>
        <v>10</v>
      </c>
      <c r="P19" s="215"/>
      <c r="Q19" s="211"/>
      <c r="R19" s="204">
        <f t="shared" si="4"/>
        <v>37</v>
      </c>
      <c r="S19" s="205"/>
      <c r="T19" s="206"/>
    </row>
    <row r="20" spans="1:24" ht="25.5" customHeight="1">
      <c r="A20" s="35" t="str">
        <f t="shared" si="0"/>
        <v>PDL</v>
      </c>
      <c r="B20" s="35">
        <f t="shared" si="0"/>
        <v>53</v>
      </c>
      <c r="C20" s="36">
        <v>3</v>
      </c>
      <c r="D20" s="68" t="str">
        <f t="shared" si="1"/>
        <v>GOULAY Leo</v>
      </c>
      <c r="E20" s="35" t="str">
        <f t="shared" si="1"/>
        <v>M</v>
      </c>
      <c r="F20" s="69">
        <v>17</v>
      </c>
      <c r="G20" s="70" t="str">
        <f t="shared" si="2"/>
        <v>C ATHLETIQUE EVRON</v>
      </c>
      <c r="H20" s="82">
        <v>0</v>
      </c>
      <c r="I20" s="83">
        <v>0</v>
      </c>
      <c r="J20" s="83">
        <v>0</v>
      </c>
      <c r="K20" s="83">
        <v>0</v>
      </c>
      <c r="L20" s="85">
        <v>0</v>
      </c>
      <c r="M20" s="212"/>
      <c r="N20" s="213"/>
      <c r="O20" s="214">
        <f t="shared" si="3"/>
        <v>0</v>
      </c>
      <c r="P20" s="215"/>
      <c r="Q20" s="211"/>
      <c r="R20" s="204">
        <f t="shared" si="4"/>
        <v>17</v>
      </c>
      <c r="S20" s="205"/>
      <c r="T20" s="206"/>
      <c r="U20" s="48"/>
      <c r="V20" s="48"/>
      <c r="W20" s="48"/>
      <c r="X20" s="48"/>
    </row>
    <row r="21" spans="1:20" ht="25.5" customHeight="1">
      <c r="A21" s="35" t="str">
        <f t="shared" si="0"/>
        <v>PDL</v>
      </c>
      <c r="B21" s="35">
        <f t="shared" si="0"/>
        <v>49</v>
      </c>
      <c r="C21" s="36">
        <v>4</v>
      </c>
      <c r="D21" s="88" t="str">
        <f t="shared" si="1"/>
        <v>LUCAS Amaury</v>
      </c>
      <c r="E21" s="35" t="str">
        <f t="shared" si="1"/>
        <v>M</v>
      </c>
      <c r="F21" s="69">
        <v>74</v>
      </c>
      <c r="G21" s="70" t="str">
        <f t="shared" si="2"/>
        <v>JUDO - JU-JITSU DU LOIR</v>
      </c>
      <c r="H21" s="82">
        <v>7</v>
      </c>
      <c r="I21" s="83">
        <v>10</v>
      </c>
      <c r="J21" s="83">
        <v>0</v>
      </c>
      <c r="K21" s="83">
        <v>10</v>
      </c>
      <c r="L21" s="85" t="s">
        <v>82</v>
      </c>
      <c r="M21" s="212"/>
      <c r="N21" s="213"/>
      <c r="O21" s="214">
        <f t="shared" si="3"/>
        <v>27</v>
      </c>
      <c r="P21" s="215"/>
      <c r="Q21" s="211"/>
      <c r="R21" s="204">
        <f t="shared" si="4"/>
        <v>101</v>
      </c>
      <c r="S21" s="205"/>
      <c r="T21" s="206"/>
    </row>
    <row r="22" spans="1:24" ht="25.5" customHeight="1" thickBot="1">
      <c r="A22" s="35" t="str">
        <f t="shared" si="0"/>
        <v>PDL</v>
      </c>
      <c r="B22" s="35">
        <f t="shared" si="0"/>
        <v>49</v>
      </c>
      <c r="C22" s="36">
        <v>5</v>
      </c>
      <c r="D22" s="68" t="str">
        <f t="shared" si="1"/>
        <v>MARTON PIERRE Nicolas</v>
      </c>
      <c r="E22" s="35" t="str">
        <f t="shared" si="1"/>
        <v>M</v>
      </c>
      <c r="F22" s="69">
        <v>10</v>
      </c>
      <c r="G22" s="70" t="str">
        <f t="shared" si="2"/>
        <v>J.C. DU BASSIN SAUMUROIS</v>
      </c>
      <c r="H22" s="82">
        <v>0</v>
      </c>
      <c r="I22" s="83">
        <v>0</v>
      </c>
      <c r="J22" s="83">
        <v>0</v>
      </c>
      <c r="K22" s="83">
        <v>0</v>
      </c>
      <c r="L22" s="85">
        <v>0</v>
      </c>
      <c r="M22" s="212"/>
      <c r="N22" s="213"/>
      <c r="O22" s="214">
        <f t="shared" si="3"/>
        <v>0</v>
      </c>
      <c r="P22" s="215"/>
      <c r="Q22" s="211"/>
      <c r="R22" s="204">
        <f t="shared" si="4"/>
        <v>10</v>
      </c>
      <c r="S22" s="205"/>
      <c r="T22" s="206"/>
      <c r="W22" s="216" t="s">
        <v>83</v>
      </c>
      <c r="X22" s="216"/>
    </row>
    <row r="23" spans="1:24" ht="25.5" customHeight="1" thickBot="1">
      <c r="A23" s="35" t="str">
        <f t="shared" si="0"/>
        <v>PDL</v>
      </c>
      <c r="B23" s="35">
        <f t="shared" si="0"/>
        <v>49</v>
      </c>
      <c r="C23" s="36">
        <v>6</v>
      </c>
      <c r="D23" s="88" t="str">
        <f t="shared" si="1"/>
        <v>GUAIS Victor</v>
      </c>
      <c r="E23" s="35" t="str">
        <f t="shared" si="1"/>
        <v>M</v>
      </c>
      <c r="F23" s="69">
        <v>50</v>
      </c>
      <c r="G23" s="70" t="str">
        <f t="shared" si="2"/>
        <v>KETSUGO ANGERS</v>
      </c>
      <c r="H23" s="82">
        <v>10</v>
      </c>
      <c r="I23" s="83">
        <v>10</v>
      </c>
      <c r="J23" s="83">
        <v>10</v>
      </c>
      <c r="K23" s="83">
        <v>10</v>
      </c>
      <c r="L23" s="85">
        <v>10</v>
      </c>
      <c r="M23" s="212" t="s">
        <v>82</v>
      </c>
      <c r="N23" s="213"/>
      <c r="O23" s="214">
        <f t="shared" si="3"/>
        <v>50</v>
      </c>
      <c r="P23" s="215"/>
      <c r="Q23" s="211"/>
      <c r="R23" s="204">
        <f t="shared" si="4"/>
        <v>100</v>
      </c>
      <c r="S23" s="205"/>
      <c r="T23" s="48"/>
      <c r="W23" s="57" t="s">
        <v>84</v>
      </c>
      <c r="X23" s="59" t="s">
        <v>85</v>
      </c>
    </row>
    <row r="24" spans="1:24" ht="25.5" customHeight="1" thickBot="1">
      <c r="A24" s="35" t="str">
        <f t="shared" si="0"/>
        <v>PDL</v>
      </c>
      <c r="B24" s="35">
        <f t="shared" si="0"/>
        <v>85</v>
      </c>
      <c r="C24" s="36">
        <v>7</v>
      </c>
      <c r="D24" s="68" t="str">
        <f t="shared" si="1"/>
        <v>HERBRETEAU Thomas</v>
      </c>
      <c r="E24" s="35" t="str">
        <f t="shared" si="1"/>
        <v>M</v>
      </c>
      <c r="F24" s="69">
        <v>50</v>
      </c>
      <c r="G24" s="70" t="str">
        <f t="shared" si="2"/>
        <v>JUDO CLUB LES HERBIERS</v>
      </c>
      <c r="H24" s="98">
        <v>0</v>
      </c>
      <c r="I24" s="99">
        <v>0</v>
      </c>
      <c r="J24" s="99">
        <v>10</v>
      </c>
      <c r="K24" s="99">
        <v>10</v>
      </c>
      <c r="L24" s="101">
        <v>0</v>
      </c>
      <c r="M24" s="217"/>
      <c r="N24" s="218"/>
      <c r="O24" s="219">
        <f t="shared" si="3"/>
        <v>20</v>
      </c>
      <c r="P24" s="220"/>
      <c r="Q24" s="211"/>
      <c r="R24" s="204">
        <f t="shared" si="4"/>
        <v>70</v>
      </c>
      <c r="S24" s="205"/>
      <c r="T24" s="48"/>
      <c r="W24" s="221">
        <v>7</v>
      </c>
      <c r="X24" s="222">
        <v>10</v>
      </c>
    </row>
    <row r="25" spans="3:24" ht="12">
      <c r="C25" s="48"/>
      <c r="D25" s="223"/>
      <c r="E25" s="223"/>
      <c r="F25" s="224"/>
      <c r="G25" s="223"/>
      <c r="H25" s="223"/>
      <c r="I25" s="223"/>
      <c r="J25" s="223"/>
      <c r="K25" s="223"/>
      <c r="L25" s="223"/>
      <c r="M25" s="48"/>
      <c r="N25" s="107" t="s">
        <v>86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3:28" ht="12" hidden="1">
      <c r="C26" s="49">
        <f>COUNT(H18:N24)/2</f>
        <v>16</v>
      </c>
      <c r="D26" s="48"/>
      <c r="E26" s="48"/>
      <c r="F26" s="199"/>
      <c r="G26" s="225" t="s">
        <v>87</v>
      </c>
      <c r="H26" s="109">
        <v>1</v>
      </c>
      <c r="I26" s="109">
        <v>2</v>
      </c>
      <c r="J26" s="109">
        <v>3</v>
      </c>
      <c r="K26" s="109">
        <v>4</v>
      </c>
      <c r="L26" s="109">
        <v>5</v>
      </c>
      <c r="M26" s="109">
        <v>6</v>
      </c>
      <c r="N26" s="109">
        <v>7</v>
      </c>
      <c r="O26" s="109">
        <v>8</v>
      </c>
      <c r="P26" s="109">
        <v>9</v>
      </c>
      <c r="Q26" s="109">
        <v>10</v>
      </c>
      <c r="R26" s="109">
        <v>11</v>
      </c>
      <c r="S26" s="109">
        <v>12</v>
      </c>
      <c r="T26" s="109">
        <v>13</v>
      </c>
      <c r="U26" s="109">
        <v>14</v>
      </c>
      <c r="V26" s="109"/>
      <c r="W26" s="109">
        <v>15</v>
      </c>
      <c r="X26" s="109">
        <v>16</v>
      </c>
      <c r="Y26" s="226"/>
      <c r="Z26" s="226"/>
      <c r="AA26" s="226"/>
      <c r="AB26" s="226"/>
    </row>
    <row r="27" spans="3:28" ht="12" hidden="1">
      <c r="C27" s="48"/>
      <c r="D27" s="48"/>
      <c r="E27" s="48"/>
      <c r="F27" s="199"/>
      <c r="G27" s="225" t="s">
        <v>88</v>
      </c>
      <c r="H27" s="109">
        <v>1</v>
      </c>
      <c r="I27" s="109">
        <v>1</v>
      </c>
      <c r="J27" s="109">
        <v>1</v>
      </c>
      <c r="K27" s="109">
        <v>1</v>
      </c>
      <c r="L27" s="109">
        <v>2</v>
      </c>
      <c r="M27" s="109">
        <v>2</v>
      </c>
      <c r="N27" s="109">
        <v>3</v>
      </c>
      <c r="O27" s="109">
        <v>2</v>
      </c>
      <c r="P27" s="109">
        <v>3</v>
      </c>
      <c r="Q27" s="109">
        <v>3</v>
      </c>
      <c r="R27" s="109">
        <v>4</v>
      </c>
      <c r="S27" s="109">
        <v>3</v>
      </c>
      <c r="T27" s="109">
        <v>4</v>
      </c>
      <c r="U27" s="109">
        <v>5</v>
      </c>
      <c r="V27" s="109"/>
      <c r="W27" s="109">
        <v>4</v>
      </c>
      <c r="X27" s="109">
        <v>5</v>
      </c>
      <c r="Y27" s="226"/>
      <c r="Z27" s="226"/>
      <c r="AA27" s="226"/>
      <c r="AB27" s="226"/>
    </row>
    <row r="28" spans="3:28" ht="12" hidden="1">
      <c r="C28" s="49"/>
      <c r="D28" s="48"/>
      <c r="E28" s="48"/>
      <c r="F28" s="199"/>
      <c r="G28" s="225" t="s">
        <v>89</v>
      </c>
      <c r="H28" s="109">
        <v>1</v>
      </c>
      <c r="I28" s="109">
        <v>1</v>
      </c>
      <c r="J28" s="109">
        <v>1</v>
      </c>
      <c r="K28" s="109">
        <v>2</v>
      </c>
      <c r="L28" s="109">
        <v>2</v>
      </c>
      <c r="M28" s="109">
        <v>2</v>
      </c>
      <c r="N28" s="109">
        <v>2</v>
      </c>
      <c r="O28" s="109">
        <v>3</v>
      </c>
      <c r="P28" s="109">
        <v>3</v>
      </c>
      <c r="Q28" s="109">
        <v>3</v>
      </c>
      <c r="R28" s="109">
        <v>4</v>
      </c>
      <c r="S28" s="109">
        <v>4</v>
      </c>
      <c r="T28" s="109">
        <v>4</v>
      </c>
      <c r="U28" s="109">
        <v>4</v>
      </c>
      <c r="V28" s="109"/>
      <c r="W28" s="109">
        <v>5</v>
      </c>
      <c r="X28" s="109">
        <v>5</v>
      </c>
      <c r="Y28" s="226"/>
      <c r="Z28" s="226"/>
      <c r="AA28" s="226"/>
      <c r="AB28" s="226"/>
    </row>
  </sheetData>
  <sheetProtection formatCells="0" formatColumns="0"/>
  <mergeCells count="26">
    <mergeCell ref="R24:S24"/>
    <mergeCell ref="R20:S20"/>
    <mergeCell ref="R21:S21"/>
    <mergeCell ref="R22:S22"/>
    <mergeCell ref="R23:S2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G4:G6"/>
    <mergeCell ref="P1:R1"/>
    <mergeCell ref="K2:N2"/>
    <mergeCell ref="P2:P3"/>
    <mergeCell ref="Q2:Q3"/>
    <mergeCell ref="R2:R3"/>
    <mergeCell ref="O24:P24"/>
    <mergeCell ref="O20:P20"/>
    <mergeCell ref="O21:P21"/>
    <mergeCell ref="O22:P22"/>
    <mergeCell ref="O23:P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tabColor indexed="12"/>
    <pageSetUpPr fitToPage="1"/>
  </sheetPr>
  <dimension ref="A1:AB28"/>
  <sheetViews>
    <sheetView zoomScale="75" zoomScaleNormal="75" workbookViewId="0" topLeftCell="C8">
      <pane xSplit="5" ySplit="1" topLeftCell="H9" activePane="bottomRight" state="frozen"/>
      <selection pane="topLeft" activeCell="C8" sqref="C8"/>
      <selection pane="topRight" activeCell="R8" sqref="R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227" bestFit="1" customWidth="1"/>
    <col min="4" max="4" width="29.28125" style="1" customWidth="1"/>
    <col min="5" max="5" width="3.140625" style="1" customWidth="1"/>
    <col min="6" max="6" width="7.7109375" style="190" customWidth="1"/>
    <col min="7" max="7" width="27.421875" style="1" customWidth="1"/>
    <col min="8" max="25" width="5.57421875" style="1" customWidth="1"/>
    <col min="26" max="26" width="5.57421875" style="1" hidden="1" customWidth="1"/>
    <col min="27" max="27" width="5.57421875" style="1" customWidth="1"/>
    <col min="28" max="28" width="5.57421875" style="1" hidden="1" customWidth="1"/>
    <col min="29" max="16384" width="11.421875" style="1" customWidth="1"/>
  </cols>
  <sheetData>
    <row r="1" spans="3:24" ht="13.5" thickBot="1">
      <c r="C1" s="186">
        <v>7</v>
      </c>
      <c r="D1" s="3"/>
      <c r="E1" s="3"/>
      <c r="F1" s="187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3"/>
      <c r="W1" s="6"/>
      <c r="X1" s="6"/>
    </row>
    <row r="2" spans="3:19" ht="16.5" customHeight="1" thickBot="1">
      <c r="C2" s="8"/>
      <c r="D2" s="3"/>
      <c r="E2" s="3"/>
      <c r="F2" s="188" t="s">
        <v>1</v>
      </c>
      <c r="G2" s="189" t="s">
        <v>168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4</v>
      </c>
      <c r="Q2" s="13"/>
      <c r="R2" s="14"/>
      <c r="S2" s="22"/>
    </row>
    <row r="3" spans="3:19" ht="13.5" customHeight="1" thickBot="1">
      <c r="C3" s="8"/>
      <c r="D3" s="3"/>
      <c r="E3" s="3"/>
      <c r="F3" s="187"/>
      <c r="G3" s="3"/>
      <c r="H3" s="3"/>
      <c r="I3" s="3"/>
      <c r="J3" s="3"/>
      <c r="K3" s="3"/>
      <c r="L3" s="3"/>
      <c r="M3" s="3"/>
      <c r="N3" s="3"/>
      <c r="O3" s="3"/>
      <c r="P3" s="15"/>
      <c r="Q3" s="15"/>
      <c r="R3" s="16"/>
      <c r="S3" s="3"/>
    </row>
    <row r="4" spans="3:24" ht="12.75">
      <c r="C4" s="8"/>
      <c r="D4" s="3"/>
      <c r="E4" s="3"/>
      <c r="G4" s="17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/>
      <c r="X4" s="6"/>
    </row>
    <row r="5" spans="3:24" ht="12.75">
      <c r="C5" s="8"/>
      <c r="D5" s="3"/>
      <c r="E5" s="3"/>
      <c r="F5" s="191" t="s">
        <v>6</v>
      </c>
      <c r="G5" s="19"/>
      <c r="H5" s="3"/>
      <c r="I5" s="3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"/>
      <c r="X5" s="6"/>
    </row>
    <row r="6" spans="3:24" ht="12.75">
      <c r="C6" s="8"/>
      <c r="D6" s="3"/>
      <c r="E6" s="3"/>
      <c r="F6" s="187"/>
      <c r="G6" s="20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22"/>
      <c r="V6" s="3"/>
      <c r="W6" s="6"/>
      <c r="X6" s="6"/>
    </row>
    <row r="8" spans="1:28" s="194" customFormat="1" ht="19.5" customHeight="1">
      <c r="A8" s="25" t="s">
        <v>8</v>
      </c>
      <c r="B8" s="25" t="s">
        <v>9</v>
      </c>
      <c r="C8" s="24" t="s">
        <v>10</v>
      </c>
      <c r="D8" s="24" t="s">
        <v>11</v>
      </c>
      <c r="E8" s="192" t="s">
        <v>12</v>
      </c>
      <c r="F8" s="24" t="s">
        <v>13</v>
      </c>
      <c r="G8" s="24" t="s">
        <v>14</v>
      </c>
      <c r="H8" s="27" t="s">
        <v>20</v>
      </c>
      <c r="I8" s="27" t="s">
        <v>22</v>
      </c>
      <c r="J8" s="27" t="s">
        <v>28</v>
      </c>
      <c r="K8" s="27" t="s">
        <v>35</v>
      </c>
      <c r="L8" s="27" t="s">
        <v>32</v>
      </c>
      <c r="M8" s="27" t="s">
        <v>17</v>
      </c>
      <c r="N8" s="27" t="s">
        <v>23</v>
      </c>
      <c r="O8" s="228" t="s">
        <v>36</v>
      </c>
      <c r="P8" s="27" t="s">
        <v>39</v>
      </c>
      <c r="Q8" s="27" t="s">
        <v>41</v>
      </c>
      <c r="R8" s="228" t="s">
        <v>16</v>
      </c>
      <c r="S8" s="27" t="s">
        <v>15</v>
      </c>
      <c r="T8" s="27" t="s">
        <v>40</v>
      </c>
      <c r="U8" s="193" t="s">
        <v>26</v>
      </c>
      <c r="V8" s="27" t="s">
        <v>25</v>
      </c>
      <c r="W8" s="27" t="s">
        <v>19</v>
      </c>
      <c r="X8" s="27" t="s">
        <v>34</v>
      </c>
      <c r="Y8" s="27" t="s">
        <v>24</v>
      </c>
      <c r="Z8" s="33" t="s">
        <v>30</v>
      </c>
      <c r="AA8" s="27" t="s">
        <v>31</v>
      </c>
      <c r="AB8" s="33" t="s">
        <v>38</v>
      </c>
    </row>
    <row r="9" spans="1:28" s="194" customFormat="1" ht="34.5" customHeight="1">
      <c r="A9" s="35" t="s">
        <v>43</v>
      </c>
      <c r="B9" s="35">
        <v>44</v>
      </c>
      <c r="C9" s="36">
        <v>1</v>
      </c>
      <c r="D9" s="195" t="s">
        <v>169</v>
      </c>
      <c r="E9" s="35" t="s">
        <v>45</v>
      </c>
      <c r="F9" s="35">
        <v>86</v>
      </c>
      <c r="G9" s="38" t="s">
        <v>170</v>
      </c>
      <c r="H9" s="40"/>
      <c r="I9" s="40"/>
      <c r="J9" s="40"/>
      <c r="K9" s="41" t="s">
        <v>48</v>
      </c>
      <c r="L9" s="40"/>
      <c r="M9" s="40"/>
      <c r="N9" s="40"/>
      <c r="O9" s="41"/>
      <c r="P9" s="40"/>
      <c r="Q9" s="40"/>
      <c r="R9" s="40"/>
      <c r="S9" s="41" t="s">
        <v>52</v>
      </c>
      <c r="T9" s="40"/>
      <c r="U9" s="40"/>
      <c r="V9" s="40"/>
      <c r="W9" s="41" t="s">
        <v>48</v>
      </c>
      <c r="X9" s="40"/>
      <c r="Y9" s="196" t="s">
        <v>101</v>
      </c>
      <c r="Z9" s="196" t="s">
        <v>48</v>
      </c>
      <c r="AA9" s="40"/>
      <c r="AB9" s="40"/>
    </row>
    <row r="10" spans="1:28" s="194" customFormat="1" ht="34.5" customHeight="1">
      <c r="A10" s="35" t="s">
        <v>43</v>
      </c>
      <c r="B10" s="35">
        <v>49</v>
      </c>
      <c r="C10" s="36">
        <v>2</v>
      </c>
      <c r="D10" s="195" t="s">
        <v>171</v>
      </c>
      <c r="E10" s="35" t="s">
        <v>45</v>
      </c>
      <c r="F10" s="35">
        <v>70</v>
      </c>
      <c r="G10" s="38" t="s">
        <v>165</v>
      </c>
      <c r="H10" s="41" t="s">
        <v>49</v>
      </c>
      <c r="I10" s="40"/>
      <c r="J10" s="40"/>
      <c r="K10" s="41" t="s">
        <v>47</v>
      </c>
      <c r="L10" s="40"/>
      <c r="M10" s="40"/>
      <c r="N10" s="41" t="s">
        <v>47</v>
      </c>
      <c r="O10" s="40"/>
      <c r="P10" s="40"/>
      <c r="Q10" s="40"/>
      <c r="R10" s="41"/>
      <c r="S10" s="40"/>
      <c r="T10" s="40"/>
      <c r="U10" s="40"/>
      <c r="V10" s="41" t="s">
        <v>101</v>
      </c>
      <c r="W10" s="40"/>
      <c r="X10" s="40"/>
      <c r="Y10" s="40"/>
      <c r="Z10" s="40"/>
      <c r="AA10" s="196" t="s">
        <v>68</v>
      </c>
      <c r="AB10" s="40"/>
    </row>
    <row r="11" spans="1:28" s="194" customFormat="1" ht="34.5" customHeight="1">
      <c r="A11" s="35" t="s">
        <v>43</v>
      </c>
      <c r="B11" s="35">
        <v>85</v>
      </c>
      <c r="C11" s="36">
        <v>3</v>
      </c>
      <c r="D11" s="195" t="s">
        <v>172</v>
      </c>
      <c r="E11" s="35" t="s">
        <v>45</v>
      </c>
      <c r="F11" s="35">
        <v>70</v>
      </c>
      <c r="G11" s="38" t="s">
        <v>173</v>
      </c>
      <c r="H11" s="40"/>
      <c r="I11" s="41" t="s">
        <v>52</v>
      </c>
      <c r="J11" s="40"/>
      <c r="K11" s="40"/>
      <c r="L11" s="41" t="s">
        <v>52</v>
      </c>
      <c r="M11" s="40"/>
      <c r="N11" s="40"/>
      <c r="O11" s="41"/>
      <c r="P11" s="40"/>
      <c r="Q11" s="40"/>
      <c r="R11" s="41"/>
      <c r="S11" s="40"/>
      <c r="T11" s="40"/>
      <c r="U11" s="41"/>
      <c r="V11" s="40"/>
      <c r="W11" s="40"/>
      <c r="X11" s="40"/>
      <c r="Y11" s="40"/>
      <c r="Z11" s="40"/>
      <c r="AA11" s="40"/>
      <c r="AB11" s="196"/>
    </row>
    <row r="12" spans="1:28" s="194" customFormat="1" ht="34.5" customHeight="1">
      <c r="A12" s="35" t="s">
        <v>43</v>
      </c>
      <c r="B12" s="35">
        <v>44</v>
      </c>
      <c r="C12" s="36">
        <v>4</v>
      </c>
      <c r="D12" s="195" t="s">
        <v>174</v>
      </c>
      <c r="E12" s="35" t="s">
        <v>45</v>
      </c>
      <c r="F12" s="35">
        <v>73</v>
      </c>
      <c r="G12" s="38" t="s">
        <v>175</v>
      </c>
      <c r="H12" s="40"/>
      <c r="I12" s="40"/>
      <c r="J12" s="41" t="s">
        <v>47</v>
      </c>
      <c r="K12" s="40"/>
      <c r="L12" s="40"/>
      <c r="M12" s="41" t="s">
        <v>64</v>
      </c>
      <c r="N12" s="40"/>
      <c r="O12" s="40"/>
      <c r="P12" s="41" t="s">
        <v>47</v>
      </c>
      <c r="Q12" s="40"/>
      <c r="R12" s="40"/>
      <c r="S12" s="41" t="s">
        <v>47</v>
      </c>
      <c r="T12" s="40"/>
      <c r="U12" s="40"/>
      <c r="V12" s="41" t="s">
        <v>47</v>
      </c>
      <c r="W12" s="40"/>
      <c r="X12" s="40"/>
      <c r="Y12" s="40"/>
      <c r="Z12" s="40"/>
      <c r="AA12" s="40"/>
      <c r="AB12" s="196"/>
    </row>
    <row r="13" spans="1:28" s="194" customFormat="1" ht="34.5" customHeight="1">
      <c r="A13" s="35" t="s">
        <v>59</v>
      </c>
      <c r="B13" s="35">
        <v>35</v>
      </c>
      <c r="C13" s="36">
        <v>5</v>
      </c>
      <c r="D13" s="195" t="s">
        <v>176</v>
      </c>
      <c r="E13" s="35" t="s">
        <v>45</v>
      </c>
      <c r="F13" s="35">
        <v>73</v>
      </c>
      <c r="G13" s="38" t="s">
        <v>177</v>
      </c>
      <c r="H13" s="40"/>
      <c r="I13" s="41" t="s">
        <v>47</v>
      </c>
      <c r="J13" s="40"/>
      <c r="K13" s="40"/>
      <c r="L13" s="40"/>
      <c r="M13" s="41" t="s">
        <v>178</v>
      </c>
      <c r="N13" s="40"/>
      <c r="O13" s="40"/>
      <c r="P13" s="40"/>
      <c r="Q13" s="41" t="s">
        <v>67</v>
      </c>
      <c r="R13" s="40"/>
      <c r="S13" s="40"/>
      <c r="T13" s="41" t="s">
        <v>47</v>
      </c>
      <c r="U13" s="40"/>
      <c r="V13" s="40"/>
      <c r="W13" s="41" t="s">
        <v>47</v>
      </c>
      <c r="X13" s="40"/>
      <c r="Y13" s="40"/>
      <c r="Z13" s="40"/>
      <c r="AA13" s="196" t="s">
        <v>49</v>
      </c>
      <c r="AB13" s="40"/>
    </row>
    <row r="14" spans="1:28" s="194" customFormat="1" ht="34.5" customHeight="1">
      <c r="A14" s="35" t="s">
        <v>102</v>
      </c>
      <c r="B14" s="35">
        <v>37</v>
      </c>
      <c r="C14" s="36">
        <v>6</v>
      </c>
      <c r="D14" s="195" t="s">
        <v>179</v>
      </c>
      <c r="E14" s="35" t="s">
        <v>45</v>
      </c>
      <c r="F14" s="35">
        <v>76</v>
      </c>
      <c r="G14" s="38" t="s">
        <v>135</v>
      </c>
      <c r="H14" s="41" t="s">
        <v>47</v>
      </c>
      <c r="I14" s="40"/>
      <c r="J14" s="40"/>
      <c r="K14" s="40"/>
      <c r="L14" s="41" t="s">
        <v>47</v>
      </c>
      <c r="M14" s="40"/>
      <c r="N14" s="40"/>
      <c r="O14" s="40"/>
      <c r="P14" s="41" t="s">
        <v>48</v>
      </c>
      <c r="Q14" s="40"/>
      <c r="R14" s="40"/>
      <c r="S14" s="40"/>
      <c r="T14" s="41" t="s">
        <v>48</v>
      </c>
      <c r="U14" s="40"/>
      <c r="V14" s="40"/>
      <c r="W14" s="40"/>
      <c r="X14" s="41" t="s">
        <v>47</v>
      </c>
      <c r="Y14" s="196" t="s">
        <v>47</v>
      </c>
      <c r="Z14" s="40"/>
      <c r="AA14" s="40"/>
      <c r="AB14" s="40"/>
    </row>
    <row r="15" spans="1:28" s="194" customFormat="1" ht="34.5" customHeight="1">
      <c r="A15" s="35" t="s">
        <v>43</v>
      </c>
      <c r="B15" s="35">
        <v>49</v>
      </c>
      <c r="C15" s="36">
        <v>7</v>
      </c>
      <c r="D15" s="197" t="s">
        <v>180</v>
      </c>
      <c r="E15" s="35" t="s">
        <v>45</v>
      </c>
      <c r="F15" s="35">
        <v>84</v>
      </c>
      <c r="G15" s="38" t="s">
        <v>181</v>
      </c>
      <c r="H15" s="40"/>
      <c r="I15" s="40"/>
      <c r="J15" s="41" t="s">
        <v>48</v>
      </c>
      <c r="K15" s="40"/>
      <c r="L15" s="40"/>
      <c r="M15" s="40"/>
      <c r="N15" s="41" t="s">
        <v>48</v>
      </c>
      <c r="O15" s="40"/>
      <c r="P15" s="40"/>
      <c r="Q15" s="41" t="s">
        <v>47</v>
      </c>
      <c r="R15" s="40"/>
      <c r="S15" s="40"/>
      <c r="T15" s="40"/>
      <c r="U15" s="41"/>
      <c r="V15" s="40"/>
      <c r="W15" s="40"/>
      <c r="X15" s="41" t="s">
        <v>47</v>
      </c>
      <c r="Y15" s="40"/>
      <c r="Z15" s="196" t="s">
        <v>47</v>
      </c>
      <c r="AA15" s="40"/>
      <c r="AB15" s="40"/>
    </row>
    <row r="16" spans="3:24" ht="24" customHeight="1" thickBot="1">
      <c r="C16" s="49"/>
      <c r="D16" s="198"/>
      <c r="E16" s="199"/>
      <c r="F16" s="199"/>
      <c r="G16" s="198"/>
      <c r="H16" s="48"/>
      <c r="I16" s="48"/>
      <c r="J16" s="48"/>
      <c r="K16" s="48"/>
      <c r="L16" s="48"/>
      <c r="M16" s="200" t="s">
        <v>69</v>
      </c>
      <c r="N16" s="200"/>
      <c r="O16" s="200"/>
      <c r="P16" s="200"/>
      <c r="Q16" s="48"/>
      <c r="R16" s="48"/>
      <c r="S16" s="48"/>
      <c r="T16" s="48"/>
      <c r="U16" s="48"/>
      <c r="V16" s="201"/>
      <c r="W16" s="201"/>
      <c r="X16" s="201"/>
    </row>
    <row r="17" spans="1:24" ht="27.75" customHeight="1" thickBot="1">
      <c r="A17" s="25" t="s">
        <v>8</v>
      </c>
      <c r="B17" s="25" t="s">
        <v>9</v>
      </c>
      <c r="C17" s="24" t="s">
        <v>10</v>
      </c>
      <c r="D17" s="25" t="s">
        <v>11</v>
      </c>
      <c r="E17" s="192" t="s">
        <v>12</v>
      </c>
      <c r="F17" s="55" t="s">
        <v>70</v>
      </c>
      <c r="G17" s="56" t="s">
        <v>14</v>
      </c>
      <c r="H17" s="57" t="s">
        <v>71</v>
      </c>
      <c r="I17" s="58" t="s">
        <v>72</v>
      </c>
      <c r="J17" s="58" t="s">
        <v>73</v>
      </c>
      <c r="K17" s="58" t="s">
        <v>74</v>
      </c>
      <c r="L17" s="60" t="s">
        <v>75</v>
      </c>
      <c r="M17" s="57" t="s">
        <v>76</v>
      </c>
      <c r="N17" s="58" t="s">
        <v>77</v>
      </c>
      <c r="O17" s="202" t="s">
        <v>78</v>
      </c>
      <c r="P17" s="203"/>
      <c r="Q17" s="63" t="s">
        <v>79</v>
      </c>
      <c r="R17" s="204" t="s">
        <v>80</v>
      </c>
      <c r="S17" s="205"/>
      <c r="T17" s="206"/>
      <c r="U17" s="207" t="s">
        <v>81</v>
      </c>
      <c r="V17" s="208"/>
      <c r="W17" s="208"/>
      <c r="X17" s="209"/>
    </row>
    <row r="18" spans="1:24" ht="25.5" customHeight="1">
      <c r="A18" s="35" t="str">
        <f aca="true" t="shared" si="0" ref="A18:B24">A9</f>
        <v>PDL</v>
      </c>
      <c r="B18" s="35">
        <f t="shared" si="0"/>
        <v>44</v>
      </c>
      <c r="C18" s="36">
        <v>1</v>
      </c>
      <c r="D18" s="229" t="str">
        <f aca="true" t="shared" si="1" ref="D18:E24">D9</f>
        <v>BUCAS Arthur</v>
      </c>
      <c r="E18" s="35" t="str">
        <f t="shared" si="1"/>
        <v>M</v>
      </c>
      <c r="F18" s="69">
        <v>27</v>
      </c>
      <c r="G18" s="70" t="str">
        <f aca="true" t="shared" si="2" ref="G18:G24">G9</f>
        <v>JUDO ATLANTIC CLUB</v>
      </c>
      <c r="H18" s="71">
        <v>10</v>
      </c>
      <c r="I18" s="72">
        <v>10</v>
      </c>
      <c r="J18" s="72">
        <v>10</v>
      </c>
      <c r="K18" s="230">
        <v>0</v>
      </c>
      <c r="L18" s="74">
        <v>10</v>
      </c>
      <c r="M18" s="210"/>
      <c r="N18" s="72"/>
      <c r="O18" s="61">
        <f aca="true" t="shared" si="3" ref="O18:O24">SUM(H18:N18)</f>
        <v>40</v>
      </c>
      <c r="P18" s="62"/>
      <c r="Q18" s="211"/>
      <c r="R18" s="204">
        <f aca="true" t="shared" si="4" ref="R18:R24">SUM(F18,O18)</f>
        <v>67</v>
      </c>
      <c r="S18" s="205"/>
      <c r="T18" s="206"/>
      <c r="U18" s="231" t="s">
        <v>24</v>
      </c>
      <c r="V18" s="80" t="s">
        <v>30</v>
      </c>
      <c r="W18" s="231" t="s">
        <v>31</v>
      </c>
      <c r="X18" s="79" t="s">
        <v>38</v>
      </c>
    </row>
    <row r="19" spans="1:20" ht="25.5" customHeight="1">
      <c r="A19" s="35" t="str">
        <f t="shared" si="0"/>
        <v>PDL</v>
      </c>
      <c r="B19" s="35">
        <f t="shared" si="0"/>
        <v>49</v>
      </c>
      <c r="C19" s="36">
        <v>2</v>
      </c>
      <c r="D19" s="68" t="str">
        <f t="shared" si="1"/>
        <v>BERTONNEAU Ugo</v>
      </c>
      <c r="E19" s="35" t="str">
        <f t="shared" si="1"/>
        <v>M</v>
      </c>
      <c r="F19" s="69">
        <v>70</v>
      </c>
      <c r="G19" s="70" t="str">
        <f t="shared" si="2"/>
        <v>J.C. DU BASSIN SAUMUROIS</v>
      </c>
      <c r="H19" s="82">
        <v>7</v>
      </c>
      <c r="I19" s="83">
        <v>0</v>
      </c>
      <c r="J19" s="83">
        <v>0</v>
      </c>
      <c r="K19" s="83">
        <v>10</v>
      </c>
      <c r="L19" s="85">
        <v>0</v>
      </c>
      <c r="M19" s="212"/>
      <c r="N19" s="213"/>
      <c r="O19" s="214">
        <f t="shared" si="3"/>
        <v>17</v>
      </c>
      <c r="P19" s="215"/>
      <c r="Q19" s="211"/>
      <c r="R19" s="204">
        <f t="shared" si="4"/>
        <v>87</v>
      </c>
      <c r="S19" s="205"/>
      <c r="T19" s="206"/>
    </row>
    <row r="20" spans="1:24" ht="25.5" customHeight="1">
      <c r="A20" s="35" t="str">
        <f t="shared" si="0"/>
        <v>PDL</v>
      </c>
      <c r="B20" s="35">
        <f t="shared" si="0"/>
        <v>85</v>
      </c>
      <c r="C20" s="36">
        <v>3</v>
      </c>
      <c r="D20" s="68" t="str">
        <f t="shared" si="1"/>
        <v>TASSIER Loris</v>
      </c>
      <c r="E20" s="35" t="str">
        <f t="shared" si="1"/>
        <v>M</v>
      </c>
      <c r="F20" s="69">
        <v>87</v>
      </c>
      <c r="G20" s="70" t="str">
        <f t="shared" si="2"/>
        <v>UNION JUDO LITTORAL VENDEE</v>
      </c>
      <c r="H20" s="82">
        <v>10</v>
      </c>
      <c r="I20" s="83">
        <v>10</v>
      </c>
      <c r="J20" s="83"/>
      <c r="K20" s="83"/>
      <c r="L20" s="85"/>
      <c r="M20" s="212"/>
      <c r="N20" s="213"/>
      <c r="O20" s="214">
        <f t="shared" si="3"/>
        <v>20</v>
      </c>
      <c r="P20" s="215"/>
      <c r="Q20" s="211"/>
      <c r="R20" s="204">
        <f t="shared" si="4"/>
        <v>107</v>
      </c>
      <c r="S20" s="205"/>
      <c r="T20" s="206"/>
      <c r="U20" s="48"/>
      <c r="V20" s="48"/>
      <c r="W20" s="48"/>
      <c r="X20" s="48"/>
    </row>
    <row r="21" spans="1:20" ht="25.5" customHeight="1">
      <c r="A21" s="35" t="str">
        <f t="shared" si="0"/>
        <v>PDL</v>
      </c>
      <c r="B21" s="35">
        <f t="shared" si="0"/>
        <v>44</v>
      </c>
      <c r="C21" s="36">
        <v>4</v>
      </c>
      <c r="D21" s="68" t="str">
        <f t="shared" si="1"/>
        <v>BARDY Olivier</v>
      </c>
      <c r="E21" s="35" t="str">
        <f t="shared" si="1"/>
        <v>M</v>
      </c>
      <c r="F21" s="69">
        <v>40</v>
      </c>
      <c r="G21" s="70" t="str">
        <f t="shared" si="2"/>
        <v>STE LUCE JUDO-JUJITSU</v>
      </c>
      <c r="H21" s="82">
        <v>0</v>
      </c>
      <c r="I21" s="83">
        <v>0</v>
      </c>
      <c r="J21" s="83">
        <v>0</v>
      </c>
      <c r="K21" s="83">
        <v>0</v>
      </c>
      <c r="L21" s="85">
        <v>0</v>
      </c>
      <c r="M21" s="212"/>
      <c r="N21" s="213"/>
      <c r="O21" s="214">
        <f t="shared" si="3"/>
        <v>0</v>
      </c>
      <c r="P21" s="215"/>
      <c r="Q21" s="211"/>
      <c r="R21" s="204">
        <f t="shared" si="4"/>
        <v>40</v>
      </c>
      <c r="S21" s="205"/>
      <c r="T21" s="206"/>
    </row>
    <row r="22" spans="1:24" ht="25.5" customHeight="1" thickBot="1">
      <c r="A22" s="35" t="str">
        <f t="shared" si="0"/>
        <v>BRE</v>
      </c>
      <c r="B22" s="35">
        <f t="shared" si="0"/>
        <v>35</v>
      </c>
      <c r="C22" s="36">
        <v>5</v>
      </c>
      <c r="D22" s="68" t="str">
        <f t="shared" si="1"/>
        <v>LE GOFF Gael</v>
      </c>
      <c r="E22" s="35" t="str">
        <f t="shared" si="1"/>
        <v>M</v>
      </c>
      <c r="F22" s="69">
        <v>27</v>
      </c>
      <c r="G22" s="70" t="str">
        <f t="shared" si="2"/>
        <v>C.P.B. RENNES</v>
      </c>
      <c r="H22" s="82">
        <v>0</v>
      </c>
      <c r="I22" s="83">
        <v>7</v>
      </c>
      <c r="J22" s="83">
        <v>10</v>
      </c>
      <c r="K22" s="83">
        <v>0</v>
      </c>
      <c r="L22" s="85">
        <v>0</v>
      </c>
      <c r="M22" s="212">
        <v>0</v>
      </c>
      <c r="N22" s="213"/>
      <c r="O22" s="214">
        <f t="shared" si="3"/>
        <v>17</v>
      </c>
      <c r="P22" s="215"/>
      <c r="Q22" s="211"/>
      <c r="R22" s="204">
        <f t="shared" si="4"/>
        <v>44</v>
      </c>
      <c r="S22" s="205"/>
      <c r="T22" s="206"/>
      <c r="W22" s="216" t="s">
        <v>83</v>
      </c>
      <c r="X22" s="216"/>
    </row>
    <row r="23" spans="1:24" ht="25.5" customHeight="1" thickBot="1">
      <c r="A23" s="35" t="str">
        <f t="shared" si="0"/>
        <v>TBO</v>
      </c>
      <c r="B23" s="35">
        <f t="shared" si="0"/>
        <v>37</v>
      </c>
      <c r="C23" s="36">
        <v>6</v>
      </c>
      <c r="D23" s="68" t="str">
        <f t="shared" si="1"/>
        <v>GALVAING Maxime</v>
      </c>
      <c r="E23" s="35" t="str">
        <f t="shared" si="1"/>
        <v>M</v>
      </c>
      <c r="F23" s="69">
        <v>40</v>
      </c>
      <c r="G23" s="70" t="str">
        <f t="shared" si="2"/>
        <v>J.C.DESCARTES</v>
      </c>
      <c r="H23" s="82">
        <v>0</v>
      </c>
      <c r="I23" s="83">
        <v>0</v>
      </c>
      <c r="J23" s="83">
        <v>10</v>
      </c>
      <c r="K23" s="83">
        <v>10</v>
      </c>
      <c r="L23" s="85">
        <v>0</v>
      </c>
      <c r="M23" s="212">
        <v>0</v>
      </c>
      <c r="N23" s="213"/>
      <c r="O23" s="214">
        <f t="shared" si="3"/>
        <v>20</v>
      </c>
      <c r="P23" s="215"/>
      <c r="Q23" s="211"/>
      <c r="R23" s="204">
        <f t="shared" si="4"/>
        <v>60</v>
      </c>
      <c r="S23" s="205"/>
      <c r="T23" s="48"/>
      <c r="W23" s="57" t="s">
        <v>84</v>
      </c>
      <c r="X23" s="59" t="s">
        <v>85</v>
      </c>
    </row>
    <row r="24" spans="1:24" ht="25.5" customHeight="1" thickBot="1">
      <c r="A24" s="35" t="str">
        <f t="shared" si="0"/>
        <v>PDL</v>
      </c>
      <c r="B24" s="35">
        <f t="shared" si="0"/>
        <v>49</v>
      </c>
      <c r="C24" s="36">
        <v>7</v>
      </c>
      <c r="D24" s="88" t="str">
        <f t="shared" si="1"/>
        <v>GOUJON Victor</v>
      </c>
      <c r="E24" s="35" t="str">
        <f t="shared" si="1"/>
        <v>M</v>
      </c>
      <c r="F24" s="69">
        <v>0</v>
      </c>
      <c r="G24" s="70" t="str">
        <f t="shared" si="2"/>
        <v>ECOLE JUDO JUJITSU DE CHOLET</v>
      </c>
      <c r="H24" s="98">
        <v>10</v>
      </c>
      <c r="I24" s="99">
        <v>10</v>
      </c>
      <c r="J24" s="99">
        <v>0</v>
      </c>
      <c r="K24" s="99">
        <v>0</v>
      </c>
      <c r="L24" s="232">
        <v>0</v>
      </c>
      <c r="M24" s="217" t="s">
        <v>110</v>
      </c>
      <c r="N24" s="218"/>
      <c r="O24" s="219">
        <f t="shared" si="3"/>
        <v>20</v>
      </c>
      <c r="P24" s="220"/>
      <c r="Q24" s="211"/>
      <c r="R24" s="204">
        <f t="shared" si="4"/>
        <v>20</v>
      </c>
      <c r="S24" s="205"/>
      <c r="T24" s="48"/>
      <c r="W24" s="221">
        <v>7</v>
      </c>
      <c r="X24" s="222">
        <v>10</v>
      </c>
    </row>
    <row r="25" spans="3:24" ht="12">
      <c r="C25" s="48"/>
      <c r="D25" s="223"/>
      <c r="E25" s="223"/>
      <c r="F25" s="224"/>
      <c r="G25" s="223"/>
      <c r="H25" s="223"/>
      <c r="I25" s="223"/>
      <c r="J25" s="223"/>
      <c r="K25" s="223"/>
      <c r="L25" s="223"/>
      <c r="M25" s="48"/>
      <c r="N25" s="107" t="s">
        <v>86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3:28" ht="12" hidden="1">
      <c r="C26" s="49">
        <f>COUNT(H18:N24)/2</f>
        <v>17</v>
      </c>
      <c r="D26" s="48"/>
      <c r="E26" s="48"/>
      <c r="F26" s="199"/>
      <c r="G26" s="225" t="s">
        <v>87</v>
      </c>
      <c r="H26" s="109">
        <v>1</v>
      </c>
      <c r="I26" s="109">
        <v>2</v>
      </c>
      <c r="J26" s="109">
        <v>3</v>
      </c>
      <c r="K26" s="109">
        <v>4</v>
      </c>
      <c r="L26" s="109">
        <v>5</v>
      </c>
      <c r="M26" s="109">
        <v>6</v>
      </c>
      <c r="N26" s="109">
        <v>7</v>
      </c>
      <c r="O26" s="109"/>
      <c r="P26" s="109">
        <v>8</v>
      </c>
      <c r="Q26" s="109">
        <v>9</v>
      </c>
      <c r="R26" s="109"/>
      <c r="S26" s="109">
        <v>10</v>
      </c>
      <c r="T26" s="109">
        <v>11</v>
      </c>
      <c r="U26" s="109"/>
      <c r="V26" s="109">
        <v>12</v>
      </c>
      <c r="W26" s="109">
        <v>13</v>
      </c>
      <c r="X26" s="109">
        <v>14</v>
      </c>
      <c r="Y26" s="226">
        <v>17</v>
      </c>
      <c r="Z26" s="226">
        <v>16</v>
      </c>
      <c r="AA26" s="226">
        <v>15</v>
      </c>
      <c r="AB26" s="226"/>
    </row>
    <row r="27" spans="3:28" ht="12" hidden="1">
      <c r="C27" s="48"/>
      <c r="D27" s="48"/>
      <c r="E27" s="48"/>
      <c r="F27" s="199"/>
      <c r="G27" s="225" t="s">
        <v>88</v>
      </c>
      <c r="H27" s="109">
        <v>1</v>
      </c>
      <c r="I27" s="109">
        <v>1</v>
      </c>
      <c r="J27" s="109">
        <v>1</v>
      </c>
      <c r="K27" s="109">
        <v>1</v>
      </c>
      <c r="L27" s="109">
        <v>2</v>
      </c>
      <c r="M27" s="109">
        <v>2</v>
      </c>
      <c r="N27" s="109">
        <v>3</v>
      </c>
      <c r="O27" s="109"/>
      <c r="P27" s="109">
        <v>3</v>
      </c>
      <c r="Q27" s="109">
        <v>3</v>
      </c>
      <c r="R27" s="109"/>
      <c r="S27" s="109">
        <v>2</v>
      </c>
      <c r="T27" s="109">
        <v>4</v>
      </c>
      <c r="U27" s="109"/>
      <c r="V27" s="109">
        <v>4</v>
      </c>
      <c r="W27" s="109">
        <v>3</v>
      </c>
      <c r="X27" s="109">
        <v>5</v>
      </c>
      <c r="Y27" s="226">
        <v>5</v>
      </c>
      <c r="Z27" s="226">
        <v>4</v>
      </c>
      <c r="AA27" s="226">
        <v>5</v>
      </c>
      <c r="AB27" s="226"/>
    </row>
    <row r="28" spans="3:28" ht="12" hidden="1">
      <c r="C28" s="49"/>
      <c r="D28" s="48"/>
      <c r="E28" s="48"/>
      <c r="F28" s="199"/>
      <c r="G28" s="225" t="s">
        <v>89</v>
      </c>
      <c r="H28" s="109">
        <v>1</v>
      </c>
      <c r="I28" s="109">
        <v>1</v>
      </c>
      <c r="J28" s="109">
        <v>1</v>
      </c>
      <c r="K28" s="109">
        <v>2</v>
      </c>
      <c r="L28" s="109">
        <v>2</v>
      </c>
      <c r="M28" s="109">
        <v>2</v>
      </c>
      <c r="N28" s="109">
        <v>2</v>
      </c>
      <c r="O28" s="109"/>
      <c r="P28" s="109">
        <v>3</v>
      </c>
      <c r="Q28" s="109">
        <v>3</v>
      </c>
      <c r="R28" s="109"/>
      <c r="S28" s="109">
        <v>4</v>
      </c>
      <c r="T28" s="109">
        <v>4</v>
      </c>
      <c r="U28" s="109"/>
      <c r="V28" s="109">
        <v>5</v>
      </c>
      <c r="W28" s="109">
        <v>5</v>
      </c>
      <c r="X28" s="109">
        <v>4</v>
      </c>
      <c r="Y28" s="226">
        <v>6</v>
      </c>
      <c r="Z28" s="226">
        <v>5</v>
      </c>
      <c r="AA28" s="226">
        <v>6</v>
      </c>
      <c r="AB28" s="226"/>
    </row>
  </sheetData>
  <sheetProtection formatCells="0" formatColumns="0"/>
  <mergeCells count="26">
    <mergeCell ref="R24:S24"/>
    <mergeCell ref="R20:S20"/>
    <mergeCell ref="R21:S21"/>
    <mergeCell ref="R22:S22"/>
    <mergeCell ref="R23:S23"/>
    <mergeCell ref="M16:P16"/>
    <mergeCell ref="V16:X16"/>
    <mergeCell ref="U17:X17"/>
    <mergeCell ref="W22:X22"/>
    <mergeCell ref="R19:S19"/>
    <mergeCell ref="O17:P17"/>
    <mergeCell ref="O18:P18"/>
    <mergeCell ref="O19:P19"/>
    <mergeCell ref="R17:S17"/>
    <mergeCell ref="R18:S18"/>
    <mergeCell ref="G4:G6"/>
    <mergeCell ref="P1:R1"/>
    <mergeCell ref="K2:N2"/>
    <mergeCell ref="P2:P3"/>
    <mergeCell ref="Q2:Q3"/>
    <mergeCell ref="R2:R3"/>
    <mergeCell ref="O24:P24"/>
    <mergeCell ref="O20:P20"/>
    <mergeCell ref="O21:P21"/>
    <mergeCell ref="O22:P22"/>
    <mergeCell ref="O23:P23"/>
  </mergeCells>
  <conditionalFormatting sqref="R18:S24">
    <cfRule type="cellIs" priority="1" dxfId="0" operator="greaterThanOrEqual" stopIfTrue="1">
      <formula>100</formula>
    </cfRule>
  </conditionalFormatting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35" width="4.00390625" style="233" hidden="1" customWidth="1"/>
    <col min="36" max="36" width="4.00390625" style="233" customWidth="1"/>
    <col min="37" max="37" width="4.00390625" style="233" hidden="1" customWidth="1"/>
    <col min="38" max="38" width="4.00390625" style="233" customWidth="1"/>
    <col min="39" max="39" width="4.00390625" style="233" hidden="1" customWidth="1"/>
    <col min="40" max="40" width="4.00390625" style="233" customWidth="1"/>
    <col min="41" max="45" width="4.00390625" style="233" hidden="1" customWidth="1"/>
    <col min="46" max="46" width="4.00390625" style="233" customWidth="1"/>
    <col min="47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182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183</v>
      </c>
      <c r="Q2" s="13" t="s">
        <v>183</v>
      </c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31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31" t="s">
        <v>15</v>
      </c>
      <c r="S8" s="29" t="s">
        <v>20</v>
      </c>
      <c r="T8" s="31" t="s">
        <v>188</v>
      </c>
      <c r="U8" s="29" t="s">
        <v>26</v>
      </c>
      <c r="V8" s="29" t="s">
        <v>189</v>
      </c>
      <c r="W8" s="31" t="s">
        <v>19</v>
      </c>
      <c r="X8" s="29" t="s">
        <v>190</v>
      </c>
      <c r="Y8" s="31" t="s">
        <v>37</v>
      </c>
      <c r="Z8" s="29" t="s">
        <v>32</v>
      </c>
      <c r="AA8" s="31" t="s">
        <v>30</v>
      </c>
      <c r="AB8" s="29" t="s">
        <v>31</v>
      </c>
      <c r="AC8" s="29" t="s">
        <v>191</v>
      </c>
      <c r="AD8" s="242" t="s">
        <v>29</v>
      </c>
      <c r="AE8" s="30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228" t="s">
        <v>195</v>
      </c>
      <c r="AK8" s="33" t="s">
        <v>16</v>
      </c>
      <c r="AL8" s="27" t="s">
        <v>17</v>
      </c>
      <c r="AM8" s="33" t="s">
        <v>39</v>
      </c>
      <c r="AN8" s="228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27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72</v>
      </c>
      <c r="C9" s="36">
        <v>1</v>
      </c>
      <c r="D9" s="44" t="s">
        <v>201</v>
      </c>
      <c r="E9" s="35" t="s">
        <v>45</v>
      </c>
      <c r="F9" s="35">
        <v>45</v>
      </c>
      <c r="G9" s="38" t="s">
        <v>46</v>
      </c>
      <c r="H9" s="41" t="s">
        <v>47</v>
      </c>
      <c r="I9" s="40"/>
      <c r="J9" s="40"/>
      <c r="K9" s="40"/>
      <c r="L9" s="40"/>
      <c r="M9" s="41"/>
      <c r="N9" s="40"/>
      <c r="O9" s="40"/>
      <c r="P9" s="40"/>
      <c r="Q9" s="40"/>
      <c r="R9" s="41"/>
      <c r="S9" s="40"/>
      <c r="T9" s="40"/>
      <c r="U9" s="40"/>
      <c r="V9" s="40"/>
      <c r="W9" s="41"/>
      <c r="X9" s="40"/>
      <c r="Y9" s="40"/>
      <c r="Z9" s="40"/>
      <c r="AA9" s="41"/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53</v>
      </c>
      <c r="C10" s="36">
        <v>2</v>
      </c>
      <c r="D10" s="44" t="s">
        <v>202</v>
      </c>
      <c r="E10" s="35" t="s">
        <v>45</v>
      </c>
      <c r="F10" s="35">
        <v>46</v>
      </c>
      <c r="G10" s="38" t="s">
        <v>203</v>
      </c>
      <c r="H10" s="40"/>
      <c r="I10" s="40"/>
      <c r="J10" s="41" t="s">
        <v>52</v>
      </c>
      <c r="K10" s="40"/>
      <c r="L10" s="40"/>
      <c r="M10" s="40"/>
      <c r="N10" s="40"/>
      <c r="O10" s="41" t="s">
        <v>47</v>
      </c>
      <c r="P10" s="40"/>
      <c r="Q10" s="40"/>
      <c r="R10" s="40"/>
      <c r="S10" s="41" t="s">
        <v>47</v>
      </c>
      <c r="T10" s="40"/>
      <c r="U10" s="40"/>
      <c r="V10" s="40"/>
      <c r="W10" s="40"/>
      <c r="X10" s="40"/>
      <c r="Y10" s="41"/>
      <c r="Z10" s="40"/>
      <c r="AA10" s="40"/>
      <c r="AB10" s="41" t="s">
        <v>56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44</v>
      </c>
      <c r="C11" s="36">
        <v>3</v>
      </c>
      <c r="D11" s="37" t="s">
        <v>204</v>
      </c>
      <c r="E11" s="35" t="s">
        <v>45</v>
      </c>
      <c r="F11" s="35">
        <v>46</v>
      </c>
      <c r="G11" s="38" t="s">
        <v>133</v>
      </c>
      <c r="H11" s="41" t="s">
        <v>47</v>
      </c>
      <c r="I11" s="40"/>
      <c r="J11" s="40"/>
      <c r="K11" s="40"/>
      <c r="L11" s="40"/>
      <c r="M11" s="40"/>
      <c r="N11" s="40"/>
      <c r="O11" s="40"/>
      <c r="P11" s="41" t="s">
        <v>47</v>
      </c>
      <c r="Q11" s="40"/>
      <c r="R11" s="40"/>
      <c r="S11" s="40"/>
      <c r="T11" s="40"/>
      <c r="U11" s="41" t="s">
        <v>47</v>
      </c>
      <c r="V11" s="40"/>
      <c r="W11" s="40"/>
      <c r="X11" s="40"/>
      <c r="Y11" s="40"/>
      <c r="Z11" s="41" t="s">
        <v>47</v>
      </c>
      <c r="AA11" s="40"/>
      <c r="AB11" s="40"/>
      <c r="AC11" s="40"/>
      <c r="AD11" s="41"/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 t="s">
        <v>47</v>
      </c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72</v>
      </c>
      <c r="C12" s="36">
        <v>4</v>
      </c>
      <c r="D12" s="37" t="s">
        <v>205</v>
      </c>
      <c r="E12" s="35" t="s">
        <v>45</v>
      </c>
      <c r="F12" s="35">
        <v>49</v>
      </c>
      <c r="G12" s="38" t="s">
        <v>145</v>
      </c>
      <c r="H12" s="40"/>
      <c r="I12" s="40"/>
      <c r="J12" s="41" t="s">
        <v>47</v>
      </c>
      <c r="K12" s="40"/>
      <c r="L12" s="40"/>
      <c r="M12" s="40"/>
      <c r="N12" s="41" t="s">
        <v>47</v>
      </c>
      <c r="O12" s="40"/>
      <c r="P12" s="40"/>
      <c r="Q12" s="40"/>
      <c r="R12" s="41"/>
      <c r="S12" s="40"/>
      <c r="T12" s="40"/>
      <c r="U12" s="40"/>
      <c r="V12" s="41" t="s">
        <v>47</v>
      </c>
      <c r="W12" s="40"/>
      <c r="X12" s="40"/>
      <c r="Y12" s="40"/>
      <c r="Z12" s="40"/>
      <c r="AA12" s="40"/>
      <c r="AB12" s="40"/>
      <c r="AC12" s="40"/>
      <c r="AD12" s="40"/>
      <c r="AE12" s="41" t="s">
        <v>47</v>
      </c>
      <c r="AF12" s="40"/>
      <c r="AG12" s="43"/>
      <c r="AH12" s="43"/>
      <c r="AI12" s="43"/>
      <c r="AJ12" s="43"/>
      <c r="AK12" s="43"/>
      <c r="AL12" s="42" t="s">
        <v>47</v>
      </c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72</v>
      </c>
      <c r="C13" s="36">
        <v>5</v>
      </c>
      <c r="D13" s="37" t="s">
        <v>206</v>
      </c>
      <c r="E13" s="35" t="s">
        <v>45</v>
      </c>
      <c r="F13" s="35">
        <v>50</v>
      </c>
      <c r="G13" s="38" t="s">
        <v>207</v>
      </c>
      <c r="H13" s="40"/>
      <c r="I13" s="40"/>
      <c r="J13" s="40"/>
      <c r="K13" s="41" t="s">
        <v>115</v>
      </c>
      <c r="L13" s="40"/>
      <c r="M13" s="40"/>
      <c r="N13" s="40"/>
      <c r="O13" s="40"/>
      <c r="P13" s="41" t="s">
        <v>64</v>
      </c>
      <c r="Q13" s="40"/>
      <c r="R13" s="40"/>
      <c r="S13" s="40"/>
      <c r="T13" s="40"/>
      <c r="U13" s="40"/>
      <c r="V13" s="40"/>
      <c r="W13" s="41"/>
      <c r="X13" s="40"/>
      <c r="Y13" s="40"/>
      <c r="Z13" s="40"/>
      <c r="AA13" s="40"/>
      <c r="AB13" s="41" t="s">
        <v>47</v>
      </c>
      <c r="AC13" s="40"/>
      <c r="AD13" s="40"/>
      <c r="AE13" s="40"/>
      <c r="AF13" s="41" t="s">
        <v>68</v>
      </c>
      <c r="AG13" s="43"/>
      <c r="AH13" s="43"/>
      <c r="AI13" s="43"/>
      <c r="AJ13" s="43"/>
      <c r="AK13" s="43"/>
      <c r="AL13" s="42" t="s">
        <v>48</v>
      </c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44</v>
      </c>
      <c r="C14" s="36">
        <v>6</v>
      </c>
      <c r="D14" s="44" t="s">
        <v>208</v>
      </c>
      <c r="E14" s="35" t="s">
        <v>45</v>
      </c>
      <c r="F14" s="35">
        <v>52</v>
      </c>
      <c r="G14" s="38" t="s">
        <v>209</v>
      </c>
      <c r="H14" s="40"/>
      <c r="I14" s="40"/>
      <c r="J14" s="40"/>
      <c r="K14" s="40"/>
      <c r="L14" s="40"/>
      <c r="M14" s="41"/>
      <c r="N14" s="40"/>
      <c r="O14" s="40"/>
      <c r="P14" s="40"/>
      <c r="Q14" s="41" t="s">
        <v>210</v>
      </c>
      <c r="R14" s="40"/>
      <c r="S14" s="41" t="s">
        <v>48</v>
      </c>
      <c r="T14" s="40"/>
      <c r="U14" s="40"/>
      <c r="V14" s="40"/>
      <c r="W14" s="40"/>
      <c r="X14" s="40"/>
      <c r="Y14" s="40"/>
      <c r="Z14" s="41" t="s">
        <v>48</v>
      </c>
      <c r="AA14" s="40"/>
      <c r="AB14" s="40"/>
      <c r="AC14" s="41" t="s">
        <v>48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72</v>
      </c>
      <c r="C15" s="36">
        <v>7</v>
      </c>
      <c r="D15" s="37" t="s">
        <v>211</v>
      </c>
      <c r="E15" s="35" t="s">
        <v>45</v>
      </c>
      <c r="F15" s="35">
        <v>52</v>
      </c>
      <c r="G15" s="38" t="s">
        <v>212</v>
      </c>
      <c r="H15" s="40"/>
      <c r="I15" s="40"/>
      <c r="J15" s="40"/>
      <c r="K15" s="40"/>
      <c r="L15" s="41" t="s">
        <v>213</v>
      </c>
      <c r="M15" s="40"/>
      <c r="N15" s="40"/>
      <c r="O15" s="41" t="s">
        <v>48</v>
      </c>
      <c r="P15" s="40"/>
      <c r="Q15" s="40"/>
      <c r="R15" s="40"/>
      <c r="S15" s="40"/>
      <c r="T15" s="40"/>
      <c r="U15" s="41" t="s">
        <v>48</v>
      </c>
      <c r="V15" s="40"/>
      <c r="W15" s="40"/>
      <c r="X15" s="41" t="s">
        <v>47</v>
      </c>
      <c r="Y15" s="40"/>
      <c r="Z15" s="40"/>
      <c r="AA15" s="41"/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85</v>
      </c>
      <c r="C16" s="36">
        <v>8</v>
      </c>
      <c r="D16" s="44" t="s">
        <v>214</v>
      </c>
      <c r="E16" s="35" t="s">
        <v>45</v>
      </c>
      <c r="F16" s="35">
        <v>54</v>
      </c>
      <c r="G16" s="38" t="s">
        <v>173</v>
      </c>
      <c r="H16" s="40"/>
      <c r="I16" s="41" t="s">
        <v>47</v>
      </c>
      <c r="J16" s="40"/>
      <c r="K16" s="40"/>
      <c r="L16" s="40"/>
      <c r="M16" s="40"/>
      <c r="N16" s="41" t="s">
        <v>101</v>
      </c>
      <c r="O16" s="40"/>
      <c r="P16" s="40"/>
      <c r="Q16" s="40"/>
      <c r="R16" s="40"/>
      <c r="S16" s="40"/>
      <c r="T16" s="41"/>
      <c r="U16" s="40"/>
      <c r="V16" s="40"/>
      <c r="W16" s="40"/>
      <c r="X16" s="40"/>
      <c r="Y16" s="41"/>
      <c r="Z16" s="40"/>
      <c r="AA16" s="40"/>
      <c r="AB16" s="40"/>
      <c r="AC16" s="40"/>
      <c r="AD16" s="41"/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44</v>
      </c>
      <c r="C17" s="36">
        <v>9</v>
      </c>
      <c r="D17" s="37" t="s">
        <v>215</v>
      </c>
      <c r="E17" s="35" t="s">
        <v>45</v>
      </c>
      <c r="F17" s="35">
        <v>55</v>
      </c>
      <c r="G17" s="38" t="s">
        <v>149</v>
      </c>
      <c r="H17" s="40"/>
      <c r="I17" s="40"/>
      <c r="J17" s="40"/>
      <c r="K17" s="41" t="s">
        <v>47</v>
      </c>
      <c r="L17" s="40"/>
      <c r="M17" s="40"/>
      <c r="N17" s="40"/>
      <c r="O17" s="40"/>
      <c r="P17" s="40"/>
      <c r="Q17" s="41" t="s">
        <v>47</v>
      </c>
      <c r="R17" s="40"/>
      <c r="S17" s="40"/>
      <c r="T17" s="41"/>
      <c r="U17" s="40"/>
      <c r="V17" s="40"/>
      <c r="W17" s="40"/>
      <c r="X17" s="41" t="s">
        <v>48</v>
      </c>
      <c r="Y17" s="40"/>
      <c r="Z17" s="40"/>
      <c r="AA17" s="40"/>
      <c r="AB17" s="40"/>
      <c r="AC17" s="40"/>
      <c r="AD17" s="40"/>
      <c r="AE17" s="41" t="s">
        <v>48</v>
      </c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 t="s">
        <v>48</v>
      </c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85</v>
      </c>
      <c r="C18" s="36">
        <v>10</v>
      </c>
      <c r="D18" s="37" t="s">
        <v>216</v>
      </c>
      <c r="E18" s="35" t="s">
        <v>45</v>
      </c>
      <c r="F18" s="35">
        <v>55</v>
      </c>
      <c r="G18" s="38" t="s">
        <v>217</v>
      </c>
      <c r="H18" s="40"/>
      <c r="I18" s="41" t="s">
        <v>47</v>
      </c>
      <c r="J18" s="40"/>
      <c r="K18" s="40"/>
      <c r="L18" s="41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47</v>
      </c>
      <c r="W18" s="40"/>
      <c r="X18" s="40"/>
      <c r="Y18" s="40"/>
      <c r="Z18" s="40"/>
      <c r="AA18" s="40"/>
      <c r="AB18" s="40"/>
      <c r="AC18" s="41" t="s">
        <v>47</v>
      </c>
      <c r="AD18" s="40"/>
      <c r="AE18" s="40"/>
      <c r="AF18" s="41" t="s">
        <v>47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72</v>
      </c>
      <c r="C21" s="36">
        <v>1</v>
      </c>
      <c r="D21" s="88" t="str">
        <f aca="true" t="shared" si="1" ref="D21:E30">D9</f>
        <v>DUFIL Florian</v>
      </c>
      <c r="E21" s="35" t="str">
        <f t="shared" si="1"/>
        <v>M</v>
      </c>
      <c r="F21" s="251">
        <v>17</v>
      </c>
      <c r="G21" s="70" t="str">
        <f aca="true" t="shared" si="2" ref="G21:G30">G9</f>
        <v>US PRECIGNE</v>
      </c>
      <c r="H21" s="71">
        <v>0</v>
      </c>
      <c r="I21" s="72" t="s">
        <v>110</v>
      </c>
      <c r="J21" s="72"/>
      <c r="K21" s="72"/>
      <c r="L21" s="73"/>
      <c r="M21" s="71"/>
      <c r="N21" s="72"/>
      <c r="O21" s="252"/>
      <c r="P21" s="74"/>
      <c r="Q21" s="253">
        <f aca="true" t="shared" si="3" ref="Q21:Q30">SUM(H21:P21)</f>
        <v>0</v>
      </c>
      <c r="R21" s="254"/>
      <c r="S21" s="255"/>
      <c r="T21" s="78">
        <f aca="true" t="shared" si="4" ref="T21:T30">SUM(F21,Q21)</f>
        <v>17</v>
      </c>
      <c r="U21" s="65"/>
      <c r="W21" s="193" t="s">
        <v>35</v>
      </c>
      <c r="X21" s="193" t="s">
        <v>33</v>
      </c>
      <c r="Y21" s="193" t="s">
        <v>194</v>
      </c>
      <c r="Z21" s="256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53</v>
      </c>
      <c r="C22" s="36">
        <v>2</v>
      </c>
      <c r="D22" s="68" t="str">
        <f t="shared" si="1"/>
        <v>COLLET Sacha</v>
      </c>
      <c r="E22" s="35" t="str">
        <f t="shared" si="1"/>
        <v>M</v>
      </c>
      <c r="F22" s="251">
        <v>80</v>
      </c>
      <c r="G22" s="70" t="str">
        <f t="shared" si="2"/>
        <v>DOJO CASTROGONTERIEN</v>
      </c>
      <c r="H22" s="82">
        <v>10</v>
      </c>
      <c r="I22" s="83">
        <v>0</v>
      </c>
      <c r="J22" s="83">
        <v>0</v>
      </c>
      <c r="K22" s="83">
        <v>10</v>
      </c>
      <c r="L22" s="84"/>
      <c r="M22" s="82"/>
      <c r="N22" s="83"/>
      <c r="O22" s="257"/>
      <c r="P22" s="85"/>
      <c r="Q22" s="75">
        <f t="shared" si="3"/>
        <v>20</v>
      </c>
      <c r="R22" s="76"/>
      <c r="S22" s="255"/>
      <c r="T22" s="78">
        <f t="shared" si="4"/>
        <v>100</v>
      </c>
      <c r="U22" s="65"/>
      <c r="W22" s="256" t="s">
        <v>17</v>
      </c>
      <c r="X22" s="193" t="s">
        <v>39</v>
      </c>
      <c r="Y22" s="256" t="s">
        <v>28</v>
      </c>
      <c r="Z22" s="193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44</v>
      </c>
      <c r="C23" s="36">
        <v>3</v>
      </c>
      <c r="D23" s="68" t="str">
        <f t="shared" si="1"/>
        <v>ROY Tom</v>
      </c>
      <c r="E23" s="35" t="str">
        <f t="shared" si="1"/>
        <v>M</v>
      </c>
      <c r="F23" s="251">
        <v>0</v>
      </c>
      <c r="G23" s="70" t="str">
        <f t="shared" si="2"/>
        <v>ASB REZE</v>
      </c>
      <c r="H23" s="82">
        <v>0</v>
      </c>
      <c r="I23" s="83">
        <v>0</v>
      </c>
      <c r="J23" s="83">
        <v>0</v>
      </c>
      <c r="K23" s="83">
        <v>0</v>
      </c>
      <c r="L23" s="84"/>
      <c r="M23" s="82">
        <v>0</v>
      </c>
      <c r="N23" s="83"/>
      <c r="O23" s="257"/>
      <c r="P23" s="85"/>
      <c r="Q23" s="75">
        <f t="shared" si="3"/>
        <v>0</v>
      </c>
      <c r="R23" s="76"/>
      <c r="S23" s="255"/>
      <c r="T23" s="78">
        <f t="shared" si="4"/>
        <v>0</v>
      </c>
      <c r="U23" s="65"/>
      <c r="W23" s="228" t="s">
        <v>196</v>
      </c>
      <c r="X23" s="228" t="s">
        <v>197</v>
      </c>
      <c r="Y23" s="228" t="s">
        <v>38</v>
      </c>
      <c r="Z23" s="256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72</v>
      </c>
      <c r="C24" s="36">
        <v>4</v>
      </c>
      <c r="D24" s="68" t="str">
        <f t="shared" si="1"/>
        <v>ROCHEBLAVE Kevin</v>
      </c>
      <c r="E24" s="35" t="str">
        <f t="shared" si="1"/>
        <v>M</v>
      </c>
      <c r="F24" s="251">
        <v>20</v>
      </c>
      <c r="G24" s="70" t="str">
        <f t="shared" si="2"/>
        <v>JUDO CLUB DE SARGE</v>
      </c>
      <c r="H24" s="82">
        <v>0</v>
      </c>
      <c r="I24" s="83">
        <v>0</v>
      </c>
      <c r="J24" s="83">
        <v>0</v>
      </c>
      <c r="K24" s="83">
        <v>0</v>
      </c>
      <c r="L24" s="84"/>
      <c r="M24" s="82">
        <v>0</v>
      </c>
      <c r="N24" s="83"/>
      <c r="O24" s="257"/>
      <c r="P24" s="85"/>
      <c r="Q24" s="75">
        <f t="shared" si="3"/>
        <v>0</v>
      </c>
      <c r="R24" s="76"/>
      <c r="S24" s="255"/>
      <c r="T24" s="78">
        <f t="shared" si="4"/>
        <v>20</v>
      </c>
      <c r="U24" s="65"/>
      <c r="W24" s="193" t="s">
        <v>27</v>
      </c>
      <c r="X24" s="193" t="s">
        <v>34</v>
      </c>
      <c r="Y24" s="193" t="s">
        <v>18</v>
      </c>
      <c r="Z24" s="193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72</v>
      </c>
      <c r="C25" s="36">
        <v>5</v>
      </c>
      <c r="D25" s="68" t="str">
        <f t="shared" si="1"/>
        <v>JOUIN Kevin</v>
      </c>
      <c r="E25" s="35" t="str">
        <f t="shared" si="1"/>
        <v>M</v>
      </c>
      <c r="F25" s="251">
        <v>17</v>
      </c>
      <c r="G25" s="70" t="str">
        <f t="shared" si="2"/>
        <v>JUDO CLUB DU MANS</v>
      </c>
      <c r="H25" s="82">
        <v>0</v>
      </c>
      <c r="I25" s="83">
        <v>0</v>
      </c>
      <c r="J25" s="83">
        <v>0</v>
      </c>
      <c r="K25" s="83">
        <v>7</v>
      </c>
      <c r="L25" s="84"/>
      <c r="M25" s="82">
        <v>10</v>
      </c>
      <c r="N25" s="83"/>
      <c r="O25" s="257"/>
      <c r="P25" s="85"/>
      <c r="Q25" s="75">
        <f t="shared" si="3"/>
        <v>17</v>
      </c>
      <c r="R25" s="76"/>
      <c r="S25" s="255"/>
      <c r="T25" s="78">
        <f t="shared" si="4"/>
        <v>34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44</v>
      </c>
      <c r="C26" s="36">
        <v>6</v>
      </c>
      <c r="D26" s="88" t="str">
        <f t="shared" si="1"/>
        <v>BRECHETEAU Eddy</v>
      </c>
      <c r="E26" s="35" t="str">
        <f t="shared" si="1"/>
        <v>M</v>
      </c>
      <c r="F26" s="251">
        <v>60</v>
      </c>
      <c r="G26" s="70" t="str">
        <f t="shared" si="2"/>
        <v>JUDO ANCENIS</v>
      </c>
      <c r="H26" s="82">
        <v>10</v>
      </c>
      <c r="I26" s="83">
        <v>10</v>
      </c>
      <c r="J26" s="83">
        <v>10</v>
      </c>
      <c r="K26" s="83">
        <v>10</v>
      </c>
      <c r="L26" s="84" t="s">
        <v>82</v>
      </c>
      <c r="M26" s="82"/>
      <c r="N26" s="83"/>
      <c r="O26" s="257"/>
      <c r="P26" s="85"/>
      <c r="Q26" s="75">
        <f t="shared" si="3"/>
        <v>40</v>
      </c>
      <c r="R26" s="76"/>
      <c r="S26" s="255"/>
      <c r="T26" s="78">
        <f t="shared" si="4"/>
        <v>100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72</v>
      </c>
      <c r="C27" s="36">
        <v>7</v>
      </c>
      <c r="D27" s="68" t="str">
        <f t="shared" si="1"/>
        <v>LEHOUX Nathan</v>
      </c>
      <c r="E27" s="35" t="str">
        <f t="shared" si="1"/>
        <v>M</v>
      </c>
      <c r="F27" s="251">
        <v>77</v>
      </c>
      <c r="G27" s="70" t="str">
        <f t="shared" si="2"/>
        <v>JUDO CLUB CASTELORIEN</v>
      </c>
      <c r="H27" s="82">
        <v>0</v>
      </c>
      <c r="I27" s="83">
        <v>10</v>
      </c>
      <c r="J27" s="83">
        <v>10</v>
      </c>
      <c r="K27" s="83">
        <v>0</v>
      </c>
      <c r="L27" s="84"/>
      <c r="M27" s="94"/>
      <c r="N27" s="258"/>
      <c r="O27" s="259"/>
      <c r="P27" s="95"/>
      <c r="Q27" s="75">
        <f t="shared" si="3"/>
        <v>20</v>
      </c>
      <c r="R27" s="76"/>
      <c r="S27" s="255"/>
      <c r="T27" s="78">
        <f t="shared" si="4"/>
        <v>97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85</v>
      </c>
      <c r="C28" s="36">
        <v>8</v>
      </c>
      <c r="D28" s="88" t="str">
        <f t="shared" si="1"/>
        <v>SAULI Gabriel</v>
      </c>
      <c r="E28" s="35" t="str">
        <f t="shared" si="1"/>
        <v>M</v>
      </c>
      <c r="F28" s="251">
        <v>90</v>
      </c>
      <c r="G28" s="70" t="str">
        <f t="shared" si="2"/>
        <v>UNION JUDO LITTORAL VENDEE</v>
      </c>
      <c r="H28" s="82">
        <v>0</v>
      </c>
      <c r="I28" s="83">
        <v>10</v>
      </c>
      <c r="J28" s="83" t="s">
        <v>82</v>
      </c>
      <c r="K28" s="83"/>
      <c r="L28" s="84"/>
      <c r="M28" s="82"/>
      <c r="N28" s="83"/>
      <c r="O28" s="257"/>
      <c r="P28" s="85"/>
      <c r="Q28" s="75">
        <f t="shared" si="3"/>
        <v>10</v>
      </c>
      <c r="R28" s="76"/>
      <c r="S28" s="255"/>
      <c r="T28" s="78">
        <f t="shared" si="4"/>
        <v>100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44</v>
      </c>
      <c r="C29" s="36">
        <v>9</v>
      </c>
      <c r="D29" s="68" t="str">
        <f t="shared" si="1"/>
        <v>BAISSEAU Florian</v>
      </c>
      <c r="E29" s="35" t="str">
        <f t="shared" si="1"/>
        <v>M</v>
      </c>
      <c r="F29" s="251">
        <v>0</v>
      </c>
      <c r="G29" s="70" t="str">
        <f t="shared" si="2"/>
        <v>J.C. DE BASSE GOULAINE</v>
      </c>
      <c r="H29" s="82">
        <v>0</v>
      </c>
      <c r="I29" s="83">
        <v>0</v>
      </c>
      <c r="J29" s="83">
        <v>10</v>
      </c>
      <c r="K29" s="83">
        <v>10</v>
      </c>
      <c r="L29" s="84"/>
      <c r="M29" s="82">
        <v>10</v>
      </c>
      <c r="N29" s="83"/>
      <c r="O29" s="257"/>
      <c r="P29" s="85"/>
      <c r="Q29" s="75">
        <f t="shared" si="3"/>
        <v>30</v>
      </c>
      <c r="R29" s="76"/>
      <c r="S29" s="255"/>
      <c r="T29" s="78">
        <f t="shared" si="4"/>
        <v>30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85</v>
      </c>
      <c r="C30" s="36">
        <v>10</v>
      </c>
      <c r="D30" s="229" t="str">
        <f t="shared" si="1"/>
        <v>BES Thomas</v>
      </c>
      <c r="E30" s="35" t="str">
        <f t="shared" si="1"/>
        <v>M</v>
      </c>
      <c r="F30" s="251">
        <v>90</v>
      </c>
      <c r="G30" s="70" t="str">
        <f t="shared" si="2"/>
        <v>AIZENAY JUDO CLUB</v>
      </c>
      <c r="H30" s="98">
        <v>0</v>
      </c>
      <c r="I30" s="99">
        <v>0</v>
      </c>
      <c r="J30" s="99">
        <v>0</v>
      </c>
      <c r="K30" s="99">
        <v>0</v>
      </c>
      <c r="L30" s="100">
        <v>0</v>
      </c>
      <c r="M30" s="98"/>
      <c r="N30" s="99"/>
      <c r="O30" s="264"/>
      <c r="P30" s="101"/>
      <c r="Q30" s="102">
        <f t="shared" si="3"/>
        <v>0</v>
      </c>
      <c r="R30" s="103"/>
      <c r="S30" s="255"/>
      <c r="T30" s="78">
        <f t="shared" si="4"/>
        <v>90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20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/>
      <c r="N32" s="109">
        <v>6</v>
      </c>
      <c r="O32" s="109">
        <v>7</v>
      </c>
      <c r="P32" s="109">
        <v>8</v>
      </c>
      <c r="Q32" s="109">
        <v>9</v>
      </c>
      <c r="R32" s="109"/>
      <c r="S32" s="109">
        <v>10</v>
      </c>
      <c r="T32" s="109"/>
      <c r="U32" s="109">
        <v>11</v>
      </c>
      <c r="V32" s="109">
        <v>12</v>
      </c>
      <c r="W32" s="109"/>
      <c r="X32" s="109">
        <v>13</v>
      </c>
      <c r="Y32" s="109"/>
      <c r="Z32" s="109">
        <v>14</v>
      </c>
      <c r="AA32" s="109"/>
      <c r="AB32" s="109">
        <v>15</v>
      </c>
      <c r="AC32" s="109">
        <v>16</v>
      </c>
      <c r="AD32" s="109"/>
      <c r="AE32" s="109">
        <v>17</v>
      </c>
      <c r="AF32" s="109">
        <v>18</v>
      </c>
      <c r="AG32" s="110"/>
      <c r="AH32" s="110"/>
      <c r="AI32" s="110"/>
      <c r="AJ32" s="110"/>
      <c r="AK32" s="110"/>
      <c r="AL32" s="110">
        <v>19</v>
      </c>
      <c r="AM32" s="110"/>
      <c r="AN32" s="110"/>
      <c r="AO32" s="110"/>
      <c r="AP32" s="110"/>
      <c r="AQ32" s="110"/>
      <c r="AR32" s="110"/>
      <c r="AS32" s="110"/>
      <c r="AT32" s="110">
        <v>20</v>
      </c>
      <c r="AU32" s="110"/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/>
      <c r="N33" s="109">
        <v>2</v>
      </c>
      <c r="O33" s="109">
        <v>2</v>
      </c>
      <c r="P33" s="109">
        <v>2</v>
      </c>
      <c r="Q33" s="109">
        <v>1</v>
      </c>
      <c r="R33" s="109"/>
      <c r="S33" s="109">
        <v>3</v>
      </c>
      <c r="T33" s="109"/>
      <c r="U33" s="109">
        <v>3</v>
      </c>
      <c r="V33" s="109">
        <v>3</v>
      </c>
      <c r="W33" s="109"/>
      <c r="X33" s="109">
        <v>4</v>
      </c>
      <c r="Y33" s="109"/>
      <c r="Z33" s="109">
        <v>4</v>
      </c>
      <c r="AA33" s="109"/>
      <c r="AB33" s="109">
        <v>4</v>
      </c>
      <c r="AC33" s="109">
        <v>4</v>
      </c>
      <c r="AD33" s="109"/>
      <c r="AE33" s="109">
        <v>4</v>
      </c>
      <c r="AF33" s="109">
        <v>4</v>
      </c>
      <c r="AG33" s="110"/>
      <c r="AH33" s="110"/>
      <c r="AI33" s="110"/>
      <c r="AJ33" s="110"/>
      <c r="AK33" s="110"/>
      <c r="AL33" s="110">
        <v>1</v>
      </c>
      <c r="AM33" s="110"/>
      <c r="AN33" s="110"/>
      <c r="AO33" s="110"/>
      <c r="AP33" s="110"/>
      <c r="AQ33" s="110"/>
      <c r="AR33" s="110"/>
      <c r="AS33" s="110"/>
      <c r="AT33" s="110">
        <v>1</v>
      </c>
      <c r="AU33" s="110"/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/>
      <c r="N34" s="109">
        <v>2</v>
      </c>
      <c r="O34" s="109">
        <v>2</v>
      </c>
      <c r="P34" s="109">
        <v>2</v>
      </c>
      <c r="Q34" s="109">
        <v>2</v>
      </c>
      <c r="R34" s="109"/>
      <c r="S34" s="109">
        <v>2</v>
      </c>
      <c r="T34" s="109"/>
      <c r="U34" s="109">
        <v>3</v>
      </c>
      <c r="V34" s="109">
        <v>3</v>
      </c>
      <c r="W34" s="109"/>
      <c r="X34" s="109">
        <v>3</v>
      </c>
      <c r="Y34" s="109"/>
      <c r="Z34" s="109">
        <v>3</v>
      </c>
      <c r="AA34" s="109"/>
      <c r="AB34" s="109">
        <v>3</v>
      </c>
      <c r="AC34" s="109">
        <v>4</v>
      </c>
      <c r="AD34" s="109"/>
      <c r="AE34" s="109">
        <v>4</v>
      </c>
      <c r="AF34" s="109">
        <v>5</v>
      </c>
      <c r="AG34" s="110"/>
      <c r="AH34" s="110"/>
      <c r="AI34" s="110"/>
      <c r="AJ34" s="110"/>
      <c r="AK34" s="110"/>
      <c r="AL34" s="110">
        <v>1</v>
      </c>
      <c r="AM34" s="110"/>
      <c r="AN34" s="110"/>
      <c r="AO34" s="110"/>
      <c r="AP34" s="110"/>
      <c r="AQ34" s="110"/>
      <c r="AR34" s="110"/>
      <c r="AS34" s="110"/>
      <c r="AT34" s="110">
        <v>1</v>
      </c>
      <c r="AU34" s="110"/>
      <c r="AV34" s="110"/>
      <c r="AW34" s="110"/>
      <c r="AX34" s="110"/>
      <c r="AY34" s="110"/>
      <c r="AZ34" s="110"/>
    </row>
  </sheetData>
  <sheetProtection formatCells="0" formatColumns="0"/>
  <mergeCells count="32"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H8" sqref="H8"/>
    </sheetView>
  </sheetViews>
  <sheetFormatPr defaultColWidth="11.421875" defaultRowHeight="12.75"/>
  <cols>
    <col min="1" max="1" width="6.140625" style="233" bestFit="1" customWidth="1"/>
    <col min="2" max="2" width="5.140625" style="233" bestFit="1" customWidth="1"/>
    <col min="3" max="3" width="4.421875" style="236" bestFit="1" customWidth="1"/>
    <col min="4" max="4" width="22.140625" style="235" customWidth="1"/>
    <col min="5" max="5" width="3.140625" style="235" customWidth="1"/>
    <col min="6" max="6" width="7.7109375" style="233" customWidth="1"/>
    <col min="7" max="7" width="19.421875" style="235" customWidth="1"/>
    <col min="8" max="32" width="4.00390625" style="235" customWidth="1"/>
    <col min="33" max="52" width="4.00390625" style="233" hidden="1" customWidth="1"/>
    <col min="53" max="16384" width="11.421875" style="235" customWidth="1"/>
  </cols>
  <sheetData>
    <row r="1" spans="3:22" ht="13.5" thickBot="1">
      <c r="C1" s="234">
        <v>10</v>
      </c>
      <c r="F1" s="6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Q1" s="5"/>
      <c r="R1" s="5"/>
      <c r="S1" s="3"/>
      <c r="T1" s="3"/>
      <c r="U1" s="3"/>
      <c r="V1" s="6"/>
    </row>
    <row r="2" spans="6:22" ht="16.5" customHeight="1" thickBot="1">
      <c r="F2" s="9" t="s">
        <v>1</v>
      </c>
      <c r="G2" s="10" t="s">
        <v>221</v>
      </c>
      <c r="H2" s="3"/>
      <c r="I2" s="3"/>
      <c r="J2" s="11" t="s">
        <v>3</v>
      </c>
      <c r="K2" s="12">
        <f ca="1">TODAY()</f>
        <v>41216</v>
      </c>
      <c r="L2" s="12"/>
      <c r="M2" s="12"/>
      <c r="N2" s="12"/>
      <c r="O2" s="3"/>
      <c r="P2" s="13" t="s">
        <v>4</v>
      </c>
      <c r="Q2" s="13" t="s">
        <v>91</v>
      </c>
      <c r="R2" s="14"/>
      <c r="S2" s="3"/>
      <c r="V2" s="6"/>
    </row>
    <row r="3" spans="6:22" ht="13.5" customHeight="1" thickBot="1">
      <c r="F3" s="6"/>
      <c r="G3" s="3"/>
      <c r="H3" s="21"/>
      <c r="I3" s="21"/>
      <c r="J3" s="3"/>
      <c r="K3" s="3"/>
      <c r="L3" s="3"/>
      <c r="M3" s="3"/>
      <c r="N3" s="3"/>
      <c r="O3" s="3"/>
      <c r="P3" s="15"/>
      <c r="Q3" s="15"/>
      <c r="R3" s="16"/>
      <c r="S3" s="3"/>
      <c r="T3" s="3"/>
      <c r="U3" s="3"/>
      <c r="V3" s="6"/>
    </row>
    <row r="4" spans="6:22" ht="12.75">
      <c r="F4" s="235"/>
      <c r="G4" s="237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6:22" ht="12.75">
      <c r="F5" s="18" t="s">
        <v>6</v>
      </c>
      <c r="G5" s="238"/>
      <c r="J5" s="11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</row>
    <row r="6" spans="6:22" ht="12.75">
      <c r="F6" s="6"/>
      <c r="G6" s="239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6"/>
    </row>
    <row r="7" spans="8:32" ht="13.5" thickBot="1"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240"/>
      <c r="X7" s="240"/>
      <c r="Y7" s="240"/>
      <c r="Z7" s="240"/>
      <c r="AA7" s="240"/>
      <c r="AB7" s="240"/>
      <c r="AC7" s="240"/>
      <c r="AD7" s="241"/>
      <c r="AE7" s="241"/>
      <c r="AF7" s="241"/>
    </row>
    <row r="8" spans="1:52" s="34" customFormat="1" ht="14.25" customHeight="1">
      <c r="A8" s="23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9" t="s">
        <v>36</v>
      </c>
      <c r="I8" s="29" t="s">
        <v>184</v>
      </c>
      <c r="J8" s="29" t="s">
        <v>25</v>
      </c>
      <c r="K8" s="29" t="s">
        <v>185</v>
      </c>
      <c r="L8" s="29" t="s">
        <v>186</v>
      </c>
      <c r="M8" s="29" t="s">
        <v>24</v>
      </c>
      <c r="N8" s="29" t="s">
        <v>21</v>
      </c>
      <c r="O8" s="29" t="s">
        <v>23</v>
      </c>
      <c r="P8" s="29" t="s">
        <v>22</v>
      </c>
      <c r="Q8" s="29" t="s">
        <v>187</v>
      </c>
      <c r="R8" s="29" t="s">
        <v>15</v>
      </c>
      <c r="S8" s="29" t="s">
        <v>20</v>
      </c>
      <c r="T8" s="29" t="s">
        <v>188</v>
      </c>
      <c r="U8" s="29" t="s">
        <v>26</v>
      </c>
      <c r="V8" s="29" t="s">
        <v>189</v>
      </c>
      <c r="W8" s="29" t="s">
        <v>19</v>
      </c>
      <c r="X8" s="29" t="s">
        <v>190</v>
      </c>
      <c r="Y8" s="29" t="s">
        <v>37</v>
      </c>
      <c r="Z8" s="29" t="s">
        <v>32</v>
      </c>
      <c r="AA8" s="29" t="s">
        <v>30</v>
      </c>
      <c r="AB8" s="29" t="s">
        <v>31</v>
      </c>
      <c r="AC8" s="29" t="s">
        <v>191</v>
      </c>
      <c r="AD8" s="30" t="s">
        <v>29</v>
      </c>
      <c r="AE8" s="30" t="s">
        <v>192</v>
      </c>
      <c r="AF8" s="32" t="s">
        <v>193</v>
      </c>
      <c r="AG8" s="33" t="s">
        <v>35</v>
      </c>
      <c r="AH8" s="33" t="s">
        <v>33</v>
      </c>
      <c r="AI8" s="33" t="s">
        <v>194</v>
      </c>
      <c r="AJ8" s="33" t="s">
        <v>195</v>
      </c>
      <c r="AK8" s="33" t="s">
        <v>16</v>
      </c>
      <c r="AL8" s="33" t="s">
        <v>17</v>
      </c>
      <c r="AM8" s="33" t="s">
        <v>39</v>
      </c>
      <c r="AN8" s="33" t="s">
        <v>28</v>
      </c>
      <c r="AO8" s="33" t="s">
        <v>40</v>
      </c>
      <c r="AP8" s="33" t="s">
        <v>41</v>
      </c>
      <c r="AQ8" s="33" t="s">
        <v>196</v>
      </c>
      <c r="AR8" s="33" t="s">
        <v>197</v>
      </c>
      <c r="AS8" s="33" t="s">
        <v>38</v>
      </c>
      <c r="AT8" s="33" t="s">
        <v>198</v>
      </c>
      <c r="AU8" s="33" t="s">
        <v>199</v>
      </c>
      <c r="AV8" s="33" t="s">
        <v>27</v>
      </c>
      <c r="AW8" s="33" t="s">
        <v>34</v>
      </c>
      <c r="AX8" s="33" t="s">
        <v>18</v>
      </c>
      <c r="AY8" s="33" t="s">
        <v>42</v>
      </c>
      <c r="AZ8" s="33" t="s">
        <v>200</v>
      </c>
    </row>
    <row r="9" spans="1:52" s="67" customFormat="1" ht="24.75" customHeight="1">
      <c r="A9" s="35" t="s">
        <v>43</v>
      </c>
      <c r="B9" s="35">
        <v>85</v>
      </c>
      <c r="C9" s="36">
        <v>1</v>
      </c>
      <c r="D9" s="37" t="s">
        <v>222</v>
      </c>
      <c r="E9" s="35" t="s">
        <v>45</v>
      </c>
      <c r="F9" s="35">
        <v>73</v>
      </c>
      <c r="G9" s="38" t="s">
        <v>223</v>
      </c>
      <c r="H9" s="41" t="s">
        <v>47</v>
      </c>
      <c r="I9" s="40"/>
      <c r="J9" s="40"/>
      <c r="K9" s="40"/>
      <c r="L9" s="40"/>
      <c r="M9" s="41" t="s">
        <v>64</v>
      </c>
      <c r="N9" s="40"/>
      <c r="O9" s="40"/>
      <c r="P9" s="40"/>
      <c r="Q9" s="40"/>
      <c r="R9" s="41" t="s">
        <v>47</v>
      </c>
      <c r="S9" s="40"/>
      <c r="T9" s="40"/>
      <c r="U9" s="40"/>
      <c r="V9" s="40"/>
      <c r="W9" s="41" t="s">
        <v>47</v>
      </c>
      <c r="X9" s="40"/>
      <c r="Y9" s="40"/>
      <c r="Z9" s="40"/>
      <c r="AA9" s="41" t="s">
        <v>47</v>
      </c>
      <c r="AB9" s="40"/>
      <c r="AC9" s="40"/>
      <c r="AD9" s="40"/>
      <c r="AE9" s="40"/>
      <c r="AF9" s="40"/>
      <c r="AG9" s="42"/>
      <c r="AH9" s="42"/>
      <c r="AI9" s="42"/>
      <c r="AJ9" s="4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</row>
    <row r="10" spans="1:52" s="34" customFormat="1" ht="24.75" customHeight="1">
      <c r="A10" s="35" t="s">
        <v>43</v>
      </c>
      <c r="B10" s="35">
        <v>49</v>
      </c>
      <c r="C10" s="36">
        <v>2</v>
      </c>
      <c r="D10" s="37" t="s">
        <v>224</v>
      </c>
      <c r="E10" s="35" t="s">
        <v>45</v>
      </c>
      <c r="F10" s="35">
        <v>73</v>
      </c>
      <c r="G10" s="38" t="s">
        <v>225</v>
      </c>
      <c r="H10" s="40"/>
      <c r="I10" s="40"/>
      <c r="J10" s="41" t="s">
        <v>101</v>
      </c>
      <c r="K10" s="40"/>
      <c r="L10" s="40"/>
      <c r="M10" s="40"/>
      <c r="N10" s="40"/>
      <c r="O10" s="41" t="s">
        <v>101</v>
      </c>
      <c r="P10" s="40"/>
      <c r="Q10" s="40"/>
      <c r="R10" s="40"/>
      <c r="S10" s="41" t="s">
        <v>64</v>
      </c>
      <c r="T10" s="40"/>
      <c r="U10" s="40"/>
      <c r="V10" s="40"/>
      <c r="W10" s="40"/>
      <c r="X10" s="40"/>
      <c r="Y10" s="41" t="s">
        <v>52</v>
      </c>
      <c r="Z10" s="40"/>
      <c r="AA10" s="40"/>
      <c r="AB10" s="41" t="s">
        <v>47</v>
      </c>
      <c r="AC10" s="40"/>
      <c r="AD10" s="40"/>
      <c r="AE10" s="40"/>
      <c r="AF10" s="40"/>
      <c r="AG10" s="42"/>
      <c r="AH10" s="43"/>
      <c r="AI10" s="43"/>
      <c r="AJ10" s="43"/>
      <c r="AK10" s="42"/>
      <c r="AL10" s="43"/>
      <c r="AM10" s="43"/>
      <c r="AN10" s="43"/>
      <c r="AO10" s="43"/>
      <c r="AP10" s="43"/>
      <c r="AQ10" s="42"/>
      <c r="AR10" s="42"/>
      <c r="AS10" s="43"/>
      <c r="AT10" s="43"/>
      <c r="AU10" s="43"/>
      <c r="AV10" s="43"/>
      <c r="AW10" s="43"/>
      <c r="AX10" s="43"/>
      <c r="AY10" s="43"/>
      <c r="AZ10" s="43"/>
    </row>
    <row r="11" spans="1:52" s="34" customFormat="1" ht="24.75" customHeight="1">
      <c r="A11" s="35" t="s">
        <v>43</v>
      </c>
      <c r="B11" s="35">
        <v>53</v>
      </c>
      <c r="C11" s="36">
        <v>3</v>
      </c>
      <c r="D11" s="37" t="s">
        <v>226</v>
      </c>
      <c r="E11" s="35" t="s">
        <v>45</v>
      </c>
      <c r="F11" s="35">
        <v>73</v>
      </c>
      <c r="G11" s="38" t="s">
        <v>203</v>
      </c>
      <c r="H11" s="41" t="s">
        <v>68</v>
      </c>
      <c r="I11" s="40"/>
      <c r="J11" s="40"/>
      <c r="K11" s="40"/>
      <c r="L11" s="40"/>
      <c r="M11" s="40"/>
      <c r="N11" s="40"/>
      <c r="O11" s="40"/>
      <c r="P11" s="41" t="s">
        <v>47</v>
      </c>
      <c r="Q11" s="40"/>
      <c r="R11" s="40"/>
      <c r="S11" s="40"/>
      <c r="T11" s="40"/>
      <c r="U11" s="41" t="s">
        <v>56</v>
      </c>
      <c r="V11" s="40"/>
      <c r="W11" s="40"/>
      <c r="X11" s="40"/>
      <c r="Y11" s="40"/>
      <c r="Z11" s="41" t="s">
        <v>68</v>
      </c>
      <c r="AA11" s="40"/>
      <c r="AB11" s="40"/>
      <c r="AC11" s="40"/>
      <c r="AD11" s="41" t="s">
        <v>64</v>
      </c>
      <c r="AE11" s="40"/>
      <c r="AF11" s="40"/>
      <c r="AG11" s="43"/>
      <c r="AH11" s="43"/>
      <c r="AI11" s="43"/>
      <c r="AJ11" s="43"/>
      <c r="AK11" s="42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3"/>
      <c r="AW11" s="43"/>
      <c r="AX11" s="43"/>
      <c r="AY11" s="43"/>
      <c r="AZ11" s="43"/>
    </row>
    <row r="12" spans="1:52" s="34" customFormat="1" ht="24.75" customHeight="1">
      <c r="A12" s="35" t="s">
        <v>43</v>
      </c>
      <c r="B12" s="35">
        <v>44</v>
      </c>
      <c r="C12" s="36">
        <v>4</v>
      </c>
      <c r="D12" s="37" t="s">
        <v>227</v>
      </c>
      <c r="E12" s="35" t="s">
        <v>45</v>
      </c>
      <c r="F12" s="35">
        <v>73</v>
      </c>
      <c r="G12" s="38" t="s">
        <v>228</v>
      </c>
      <c r="H12" s="40"/>
      <c r="I12" s="40"/>
      <c r="J12" s="41" t="s">
        <v>47</v>
      </c>
      <c r="K12" s="40"/>
      <c r="L12" s="40"/>
      <c r="M12" s="40"/>
      <c r="N12" s="41" t="s">
        <v>47</v>
      </c>
      <c r="O12" s="40"/>
      <c r="P12" s="40"/>
      <c r="Q12" s="40"/>
      <c r="R12" s="41" t="s">
        <v>101</v>
      </c>
      <c r="S12" s="40"/>
      <c r="T12" s="40"/>
      <c r="U12" s="40"/>
      <c r="V12" s="41" t="s">
        <v>47</v>
      </c>
      <c r="W12" s="40"/>
      <c r="X12" s="40"/>
      <c r="Y12" s="40"/>
      <c r="Z12" s="40"/>
      <c r="AA12" s="40"/>
      <c r="AB12" s="40"/>
      <c r="AC12" s="40"/>
      <c r="AD12" s="40"/>
      <c r="AE12" s="41" t="s">
        <v>47</v>
      </c>
      <c r="AF12" s="40"/>
      <c r="AG12" s="43"/>
      <c r="AH12" s="43"/>
      <c r="AI12" s="43"/>
      <c r="AJ12" s="43"/>
      <c r="AK12" s="43"/>
      <c r="AL12" s="42"/>
      <c r="AM12" s="42"/>
      <c r="AN12" s="42"/>
      <c r="AO12" s="43"/>
      <c r="AP12" s="43"/>
      <c r="AQ12" s="43"/>
      <c r="AR12" s="43"/>
      <c r="AS12" s="42"/>
      <c r="AT12" s="43"/>
      <c r="AU12" s="43"/>
      <c r="AV12" s="43"/>
      <c r="AW12" s="43"/>
      <c r="AX12" s="43"/>
      <c r="AY12" s="43"/>
      <c r="AZ12" s="43"/>
    </row>
    <row r="13" spans="1:52" s="34" customFormat="1" ht="24.75" customHeight="1">
      <c r="A13" s="35" t="s">
        <v>43</v>
      </c>
      <c r="B13" s="35">
        <v>44</v>
      </c>
      <c r="C13" s="36">
        <v>5</v>
      </c>
      <c r="D13" s="37" t="s">
        <v>229</v>
      </c>
      <c r="E13" s="35" t="s">
        <v>45</v>
      </c>
      <c r="F13" s="35">
        <v>73</v>
      </c>
      <c r="G13" s="38" t="s">
        <v>230</v>
      </c>
      <c r="H13" s="40"/>
      <c r="I13" s="40"/>
      <c r="J13" s="40"/>
      <c r="K13" s="41" t="s">
        <v>48</v>
      </c>
      <c r="L13" s="40"/>
      <c r="M13" s="40"/>
      <c r="N13" s="40"/>
      <c r="O13" s="40"/>
      <c r="P13" s="41" t="s">
        <v>47</v>
      </c>
      <c r="Q13" s="40"/>
      <c r="R13" s="40"/>
      <c r="S13" s="40"/>
      <c r="T13" s="40"/>
      <c r="U13" s="40"/>
      <c r="V13" s="40"/>
      <c r="W13" s="41" t="s">
        <v>56</v>
      </c>
      <c r="X13" s="40"/>
      <c r="Y13" s="40"/>
      <c r="Z13" s="40"/>
      <c r="AA13" s="40"/>
      <c r="AB13" s="41" t="s">
        <v>48</v>
      </c>
      <c r="AC13" s="40"/>
      <c r="AD13" s="40"/>
      <c r="AE13" s="40"/>
      <c r="AF13" s="41" t="s">
        <v>47</v>
      </c>
      <c r="AG13" s="43"/>
      <c r="AH13" s="43"/>
      <c r="AI13" s="43"/>
      <c r="AJ13" s="43"/>
      <c r="AK13" s="43"/>
      <c r="AL13" s="42"/>
      <c r="AM13" s="43"/>
      <c r="AN13" s="43"/>
      <c r="AO13" s="42"/>
      <c r="AP13" s="42"/>
      <c r="AQ13" s="43"/>
      <c r="AR13" s="43"/>
      <c r="AS13" s="43"/>
      <c r="AT13" s="43"/>
      <c r="AU13" s="43"/>
      <c r="AV13" s="42"/>
      <c r="AW13" s="43"/>
      <c r="AX13" s="43"/>
      <c r="AY13" s="43"/>
      <c r="AZ13" s="43"/>
    </row>
    <row r="14" spans="1:52" s="34" customFormat="1" ht="24.75" customHeight="1">
      <c r="A14" s="35" t="s">
        <v>43</v>
      </c>
      <c r="B14" s="35">
        <v>85</v>
      </c>
      <c r="C14" s="36">
        <v>6</v>
      </c>
      <c r="D14" s="37" t="s">
        <v>231</v>
      </c>
      <c r="E14" s="35" t="s">
        <v>45</v>
      </c>
      <c r="F14" s="35">
        <v>74</v>
      </c>
      <c r="G14" s="38" t="s">
        <v>143</v>
      </c>
      <c r="H14" s="40"/>
      <c r="I14" s="40"/>
      <c r="J14" s="40"/>
      <c r="K14" s="40"/>
      <c r="L14" s="40"/>
      <c r="M14" s="41" t="s">
        <v>47</v>
      </c>
      <c r="N14" s="40"/>
      <c r="O14" s="40"/>
      <c r="P14" s="40"/>
      <c r="Q14" s="41" t="s">
        <v>48</v>
      </c>
      <c r="R14" s="40"/>
      <c r="S14" s="41" t="s">
        <v>47</v>
      </c>
      <c r="T14" s="40"/>
      <c r="U14" s="40"/>
      <c r="V14" s="40"/>
      <c r="W14" s="40"/>
      <c r="X14" s="40"/>
      <c r="Y14" s="40"/>
      <c r="Z14" s="41" t="s">
        <v>47</v>
      </c>
      <c r="AA14" s="40"/>
      <c r="AB14" s="40"/>
      <c r="AC14" s="41" t="s">
        <v>47</v>
      </c>
      <c r="AD14" s="40"/>
      <c r="AE14" s="40"/>
      <c r="AF14" s="40"/>
      <c r="AG14" s="43"/>
      <c r="AH14" s="43"/>
      <c r="AI14" s="43"/>
      <c r="AJ14" s="43"/>
      <c r="AK14" s="43"/>
      <c r="AL14" s="43"/>
      <c r="AM14" s="42"/>
      <c r="AN14" s="43"/>
      <c r="AO14" s="42"/>
      <c r="AP14" s="43"/>
      <c r="AQ14" s="43"/>
      <c r="AR14" s="43"/>
      <c r="AS14" s="43"/>
      <c r="AT14" s="43"/>
      <c r="AU14" s="43"/>
      <c r="AV14" s="43"/>
      <c r="AW14" s="42"/>
      <c r="AX14" s="42"/>
      <c r="AY14" s="43"/>
      <c r="AZ14" s="43"/>
    </row>
    <row r="15" spans="1:52" s="34" customFormat="1" ht="24.75" customHeight="1">
      <c r="A15" s="35" t="s">
        <v>43</v>
      </c>
      <c r="B15" s="35">
        <v>85</v>
      </c>
      <c r="C15" s="36">
        <v>7</v>
      </c>
      <c r="D15" s="37" t="s">
        <v>232</v>
      </c>
      <c r="E15" s="35" t="s">
        <v>45</v>
      </c>
      <c r="F15" s="35">
        <v>74</v>
      </c>
      <c r="G15" s="38" t="s">
        <v>233</v>
      </c>
      <c r="H15" s="40"/>
      <c r="I15" s="40"/>
      <c r="J15" s="40"/>
      <c r="K15" s="40"/>
      <c r="L15" s="41" t="s">
        <v>47</v>
      </c>
      <c r="M15" s="40"/>
      <c r="N15" s="40"/>
      <c r="O15" s="41" t="s">
        <v>68</v>
      </c>
      <c r="P15" s="40"/>
      <c r="Q15" s="40"/>
      <c r="R15" s="40"/>
      <c r="S15" s="40"/>
      <c r="T15" s="40"/>
      <c r="U15" s="41" t="s">
        <v>64</v>
      </c>
      <c r="V15" s="40"/>
      <c r="W15" s="40"/>
      <c r="X15" s="41" t="s">
        <v>101</v>
      </c>
      <c r="Y15" s="40"/>
      <c r="Z15" s="40"/>
      <c r="AA15" s="41" t="s">
        <v>67</v>
      </c>
      <c r="AB15" s="40"/>
      <c r="AC15" s="40"/>
      <c r="AD15" s="40"/>
      <c r="AE15" s="40"/>
      <c r="AF15" s="40"/>
      <c r="AG15" s="43"/>
      <c r="AH15" s="43"/>
      <c r="AI15" s="43"/>
      <c r="AJ15" s="43"/>
      <c r="AK15" s="43"/>
      <c r="AL15" s="43"/>
      <c r="AM15" s="43"/>
      <c r="AN15" s="42"/>
      <c r="AO15" s="43"/>
      <c r="AP15" s="42"/>
      <c r="AQ15" s="43"/>
      <c r="AR15" s="43"/>
      <c r="AS15" s="43"/>
      <c r="AT15" s="43"/>
      <c r="AU15" s="43"/>
      <c r="AV15" s="43"/>
      <c r="AW15" s="42"/>
      <c r="AX15" s="43"/>
      <c r="AY15" s="42"/>
      <c r="AZ15" s="43"/>
    </row>
    <row r="16" spans="1:52" s="34" customFormat="1" ht="24.75" customHeight="1">
      <c r="A16" s="35" t="s">
        <v>43</v>
      </c>
      <c r="B16" s="35">
        <v>49</v>
      </c>
      <c r="C16" s="36">
        <v>8</v>
      </c>
      <c r="D16" s="37" t="s">
        <v>234</v>
      </c>
      <c r="E16" s="35" t="s">
        <v>45</v>
      </c>
      <c r="F16" s="35">
        <v>74</v>
      </c>
      <c r="G16" s="38" t="s">
        <v>165</v>
      </c>
      <c r="H16" s="40"/>
      <c r="I16" s="41" t="s">
        <v>47</v>
      </c>
      <c r="J16" s="40"/>
      <c r="K16" s="40"/>
      <c r="L16" s="40"/>
      <c r="M16" s="40"/>
      <c r="N16" s="41" t="s">
        <v>48</v>
      </c>
      <c r="O16" s="40"/>
      <c r="P16" s="40"/>
      <c r="Q16" s="40"/>
      <c r="R16" s="40"/>
      <c r="S16" s="40"/>
      <c r="T16" s="41" t="s">
        <v>47</v>
      </c>
      <c r="U16" s="40"/>
      <c r="V16" s="40"/>
      <c r="W16" s="40"/>
      <c r="X16" s="40"/>
      <c r="Y16" s="41" t="s">
        <v>47</v>
      </c>
      <c r="Z16" s="40"/>
      <c r="AA16" s="40"/>
      <c r="AB16" s="40"/>
      <c r="AC16" s="40"/>
      <c r="AD16" s="41" t="s">
        <v>47</v>
      </c>
      <c r="AE16" s="40"/>
      <c r="AF16" s="40"/>
      <c r="AG16" s="43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2"/>
      <c r="AW16" s="43"/>
      <c r="AX16" s="42"/>
      <c r="AY16" s="42"/>
      <c r="AZ16" s="43"/>
    </row>
    <row r="17" spans="1:52" s="34" customFormat="1" ht="24.75" customHeight="1">
      <c r="A17" s="35" t="s">
        <v>43</v>
      </c>
      <c r="B17" s="35">
        <v>44</v>
      </c>
      <c r="C17" s="36">
        <v>9</v>
      </c>
      <c r="D17" s="37" t="s">
        <v>235</v>
      </c>
      <c r="E17" s="35" t="s">
        <v>45</v>
      </c>
      <c r="F17" s="35">
        <v>75</v>
      </c>
      <c r="G17" s="38" t="s">
        <v>236</v>
      </c>
      <c r="H17" s="40"/>
      <c r="I17" s="40"/>
      <c r="J17" s="40"/>
      <c r="K17" s="41" t="s">
        <v>47</v>
      </c>
      <c r="L17" s="40"/>
      <c r="M17" s="40"/>
      <c r="N17" s="40"/>
      <c r="O17" s="40"/>
      <c r="P17" s="40"/>
      <c r="Q17" s="41" t="s">
        <v>47</v>
      </c>
      <c r="R17" s="40"/>
      <c r="S17" s="40"/>
      <c r="T17" s="41" t="s">
        <v>68</v>
      </c>
      <c r="U17" s="40"/>
      <c r="V17" s="40"/>
      <c r="W17" s="40"/>
      <c r="X17" s="41" t="s">
        <v>68</v>
      </c>
      <c r="Y17" s="40"/>
      <c r="Z17" s="40"/>
      <c r="AA17" s="40"/>
      <c r="AB17" s="40"/>
      <c r="AC17" s="40"/>
      <c r="AD17" s="40"/>
      <c r="AE17" s="41" t="s">
        <v>48</v>
      </c>
      <c r="AF17" s="40"/>
      <c r="AG17" s="43"/>
      <c r="AH17" s="43"/>
      <c r="AI17" s="42"/>
      <c r="AJ17" s="43"/>
      <c r="AK17" s="43"/>
      <c r="AL17" s="43"/>
      <c r="AM17" s="43"/>
      <c r="AN17" s="43"/>
      <c r="AO17" s="43"/>
      <c r="AP17" s="43"/>
      <c r="AQ17" s="42"/>
      <c r="AR17" s="43"/>
      <c r="AS17" s="43"/>
      <c r="AT17" s="42"/>
      <c r="AU17" s="43"/>
      <c r="AV17" s="43"/>
      <c r="AW17" s="43"/>
      <c r="AX17" s="43"/>
      <c r="AY17" s="43"/>
      <c r="AZ17" s="42"/>
    </row>
    <row r="18" spans="1:52" s="34" customFormat="1" ht="24.75" customHeight="1">
      <c r="A18" s="35" t="s">
        <v>43</v>
      </c>
      <c r="B18" s="35">
        <v>53</v>
      </c>
      <c r="C18" s="36">
        <v>10</v>
      </c>
      <c r="D18" s="37" t="s">
        <v>237</v>
      </c>
      <c r="E18" s="35" t="s">
        <v>45</v>
      </c>
      <c r="F18" s="35">
        <v>75</v>
      </c>
      <c r="G18" s="38" t="s">
        <v>100</v>
      </c>
      <c r="H18" s="40"/>
      <c r="I18" s="41" t="s">
        <v>52</v>
      </c>
      <c r="J18" s="40"/>
      <c r="K18" s="40"/>
      <c r="L18" s="41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1" t="s">
        <v>48</v>
      </c>
      <c r="W18" s="40"/>
      <c r="X18" s="40"/>
      <c r="Y18" s="40"/>
      <c r="Z18" s="40"/>
      <c r="AA18" s="40"/>
      <c r="AB18" s="40"/>
      <c r="AC18" s="41" t="s">
        <v>48</v>
      </c>
      <c r="AD18" s="40"/>
      <c r="AE18" s="40"/>
      <c r="AF18" s="41" t="s">
        <v>48</v>
      </c>
      <c r="AG18" s="43"/>
      <c r="AH18" s="43"/>
      <c r="AI18" s="43"/>
      <c r="AJ18" s="42"/>
      <c r="AK18" s="43"/>
      <c r="AL18" s="43"/>
      <c r="AM18" s="43"/>
      <c r="AN18" s="43"/>
      <c r="AO18" s="43"/>
      <c r="AP18" s="43"/>
      <c r="AQ18" s="43"/>
      <c r="AR18" s="42"/>
      <c r="AS18" s="43"/>
      <c r="AT18" s="43"/>
      <c r="AU18" s="42"/>
      <c r="AV18" s="43"/>
      <c r="AW18" s="43"/>
      <c r="AX18" s="43"/>
      <c r="AY18" s="43"/>
      <c r="AZ18" s="42"/>
    </row>
    <row r="19" spans="1:52" s="48" customFormat="1" ht="24.75" customHeight="1" thickBot="1">
      <c r="A19" s="54"/>
      <c r="B19" s="54"/>
      <c r="C19" s="49"/>
      <c r="D19" s="50"/>
      <c r="E19" s="51"/>
      <c r="F19" s="51"/>
      <c r="G19" s="50"/>
      <c r="M19" s="52" t="s">
        <v>69</v>
      </c>
      <c r="N19" s="52"/>
      <c r="O19" s="52"/>
      <c r="P19" s="52"/>
      <c r="Q19" s="243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s="34" customFormat="1" ht="24" customHeight="1" thickBot="1">
      <c r="A20" s="23" t="s">
        <v>8</v>
      </c>
      <c r="B20" s="23" t="s">
        <v>9</v>
      </c>
      <c r="C20" s="24" t="s">
        <v>10</v>
      </c>
      <c r="D20" s="25" t="s">
        <v>11</v>
      </c>
      <c r="E20" s="25" t="s">
        <v>12</v>
      </c>
      <c r="F20" s="244" t="s">
        <v>70</v>
      </c>
      <c r="G20" s="26" t="s">
        <v>14</v>
      </c>
      <c r="H20" s="57" t="s">
        <v>71</v>
      </c>
      <c r="I20" s="58" t="s">
        <v>72</v>
      </c>
      <c r="J20" s="58" t="s">
        <v>73</v>
      </c>
      <c r="K20" s="58" t="s">
        <v>74</v>
      </c>
      <c r="L20" s="59" t="s">
        <v>75</v>
      </c>
      <c r="M20" s="245" t="s">
        <v>76</v>
      </c>
      <c r="N20" s="246" t="s">
        <v>77</v>
      </c>
      <c r="O20" s="246" t="s">
        <v>218</v>
      </c>
      <c r="P20" s="247" t="s">
        <v>219</v>
      </c>
      <c r="Q20" s="248" t="s">
        <v>78</v>
      </c>
      <c r="R20" s="249"/>
      <c r="S20" s="250" t="s">
        <v>79</v>
      </c>
      <c r="T20" s="78" t="s">
        <v>80</v>
      </c>
      <c r="U20" s="65"/>
      <c r="W20" s="66" t="s">
        <v>220</v>
      </c>
      <c r="X20" s="66"/>
      <c r="Y20" s="66"/>
      <c r="Z20" s="66"/>
      <c r="AA20" s="66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</row>
    <row r="21" spans="1:52" s="48" customFormat="1" ht="15.75" customHeight="1">
      <c r="A21" s="35" t="str">
        <f aca="true" t="shared" si="0" ref="A21:B30">A9</f>
        <v>PDL</v>
      </c>
      <c r="B21" s="35">
        <f t="shared" si="0"/>
        <v>85</v>
      </c>
      <c r="C21" s="36">
        <v>1</v>
      </c>
      <c r="D21" s="68" t="str">
        <f aca="true" t="shared" si="1" ref="D21:E30">D9</f>
        <v>RIVET Thomas</v>
      </c>
      <c r="E21" s="35" t="str">
        <f t="shared" si="1"/>
        <v>M</v>
      </c>
      <c r="F21" s="251">
        <v>0</v>
      </c>
      <c r="G21" s="70" t="str">
        <f aca="true" t="shared" si="2" ref="G21:G30">G9</f>
        <v>JUDO-KENDO CB FONTENAISIEN</v>
      </c>
      <c r="H21" s="71">
        <v>0</v>
      </c>
      <c r="I21" s="72">
        <v>0</v>
      </c>
      <c r="J21" s="72">
        <v>0</v>
      </c>
      <c r="K21" s="72">
        <v>0</v>
      </c>
      <c r="L21" s="73">
        <v>0</v>
      </c>
      <c r="M21" s="71"/>
      <c r="N21" s="72"/>
      <c r="O21" s="252"/>
      <c r="P21" s="74"/>
      <c r="Q21" s="253">
        <f aca="true" t="shared" si="3" ref="Q21:Q30">SUM(H21:P21)</f>
        <v>0</v>
      </c>
      <c r="R21" s="254"/>
      <c r="S21" s="255"/>
      <c r="T21" s="78">
        <f aca="true" t="shared" si="4" ref="T21:T30">SUM(F21,Q21)</f>
        <v>0</v>
      </c>
      <c r="U21" s="65"/>
      <c r="W21" s="228" t="s">
        <v>35</v>
      </c>
      <c r="X21" s="228" t="s">
        <v>33</v>
      </c>
      <c r="Y21" s="228" t="s">
        <v>194</v>
      </c>
      <c r="Z21" s="228" t="s">
        <v>195</v>
      </c>
      <c r="AA21" s="228" t="s">
        <v>16</v>
      </c>
      <c r="AD21" s="81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s="48" customFormat="1" ht="15.75" customHeight="1">
      <c r="A22" s="35" t="str">
        <f t="shared" si="0"/>
        <v>PDL</v>
      </c>
      <c r="B22" s="35">
        <f t="shared" si="0"/>
        <v>49</v>
      </c>
      <c r="C22" s="36">
        <v>2</v>
      </c>
      <c r="D22" s="68" t="str">
        <f t="shared" si="1"/>
        <v>SECHERET Nicolas</v>
      </c>
      <c r="E22" s="35" t="str">
        <f t="shared" si="1"/>
        <v>M</v>
      </c>
      <c r="F22" s="251">
        <v>60</v>
      </c>
      <c r="G22" s="70" t="str">
        <f t="shared" si="2"/>
        <v>J.C VIHIERSOIS FCL</v>
      </c>
      <c r="H22" s="82">
        <v>10</v>
      </c>
      <c r="I22" s="83">
        <v>10</v>
      </c>
      <c r="J22" s="83">
        <v>0</v>
      </c>
      <c r="K22" s="83">
        <v>10</v>
      </c>
      <c r="L22" s="84">
        <v>0</v>
      </c>
      <c r="M22" s="82"/>
      <c r="N22" s="83"/>
      <c r="O22" s="257"/>
      <c r="P22" s="85"/>
      <c r="Q22" s="75">
        <f t="shared" si="3"/>
        <v>30</v>
      </c>
      <c r="R22" s="76"/>
      <c r="S22" s="255"/>
      <c r="T22" s="78">
        <f t="shared" si="4"/>
        <v>90</v>
      </c>
      <c r="U22" s="65"/>
      <c r="W22" s="228" t="s">
        <v>17</v>
      </c>
      <c r="X22" s="228" t="s">
        <v>39</v>
      </c>
      <c r="Y22" s="228" t="s">
        <v>28</v>
      </c>
      <c r="Z22" s="228" t="s">
        <v>40</v>
      </c>
      <c r="AA22" s="228" t="s">
        <v>41</v>
      </c>
      <c r="AD22" s="81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s="48" customFormat="1" ht="15.75" customHeight="1">
      <c r="A23" s="35" t="str">
        <f t="shared" si="0"/>
        <v>PDL</v>
      </c>
      <c r="B23" s="35">
        <f t="shared" si="0"/>
        <v>53</v>
      </c>
      <c r="C23" s="36">
        <v>3</v>
      </c>
      <c r="D23" s="68" t="str">
        <f t="shared" si="1"/>
        <v>TOMMASINI Romain</v>
      </c>
      <c r="E23" s="35" t="str">
        <f t="shared" si="1"/>
        <v>M</v>
      </c>
      <c r="F23" s="251">
        <v>10</v>
      </c>
      <c r="G23" s="70" t="str">
        <f t="shared" si="2"/>
        <v>DOJO CASTROGONTERIEN</v>
      </c>
      <c r="H23" s="82">
        <v>7</v>
      </c>
      <c r="I23" s="83">
        <v>0</v>
      </c>
      <c r="J23" s="83">
        <v>10</v>
      </c>
      <c r="K23" s="83">
        <v>7</v>
      </c>
      <c r="L23" s="84">
        <v>0</v>
      </c>
      <c r="M23" s="82"/>
      <c r="N23" s="83"/>
      <c r="O23" s="257"/>
      <c r="P23" s="85"/>
      <c r="Q23" s="75">
        <f t="shared" si="3"/>
        <v>24</v>
      </c>
      <c r="R23" s="76"/>
      <c r="S23" s="255"/>
      <c r="T23" s="78">
        <f t="shared" si="4"/>
        <v>34</v>
      </c>
      <c r="U23" s="65"/>
      <c r="W23" s="228" t="s">
        <v>196</v>
      </c>
      <c r="X23" s="228" t="s">
        <v>197</v>
      </c>
      <c r="Y23" s="228" t="s">
        <v>38</v>
      </c>
      <c r="Z23" s="228" t="s">
        <v>198</v>
      </c>
      <c r="AA23" s="228" t="s">
        <v>199</v>
      </c>
      <c r="AD23" s="81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s="48" customFormat="1" ht="15.75" customHeight="1">
      <c r="A24" s="35" t="str">
        <f t="shared" si="0"/>
        <v>PDL</v>
      </c>
      <c r="B24" s="35">
        <f t="shared" si="0"/>
        <v>44</v>
      </c>
      <c r="C24" s="36">
        <v>4</v>
      </c>
      <c r="D24" s="68" t="str">
        <f t="shared" si="1"/>
        <v>VEDRENNE Jerome</v>
      </c>
      <c r="E24" s="35" t="str">
        <f t="shared" si="1"/>
        <v>M</v>
      </c>
      <c r="F24" s="251">
        <v>0</v>
      </c>
      <c r="G24" s="70" t="str">
        <f t="shared" si="2"/>
        <v>JC NAZAIRIEN</v>
      </c>
      <c r="H24" s="82">
        <v>0</v>
      </c>
      <c r="I24" s="83">
        <v>0</v>
      </c>
      <c r="J24" s="83">
        <v>10</v>
      </c>
      <c r="K24" s="83">
        <v>0</v>
      </c>
      <c r="L24" s="84">
        <v>0</v>
      </c>
      <c r="M24" s="82"/>
      <c r="N24" s="83"/>
      <c r="O24" s="257"/>
      <c r="P24" s="85"/>
      <c r="Q24" s="75">
        <f t="shared" si="3"/>
        <v>10</v>
      </c>
      <c r="R24" s="76"/>
      <c r="S24" s="255"/>
      <c r="T24" s="78">
        <f t="shared" si="4"/>
        <v>10</v>
      </c>
      <c r="U24" s="65"/>
      <c r="W24" s="228" t="s">
        <v>27</v>
      </c>
      <c r="X24" s="228" t="s">
        <v>34</v>
      </c>
      <c r="Y24" s="228" t="s">
        <v>18</v>
      </c>
      <c r="Z24" s="228" t="s">
        <v>42</v>
      </c>
      <c r="AA24" s="228" t="s">
        <v>200</v>
      </c>
      <c r="AD24" s="81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s="48" customFormat="1" ht="15.75" customHeight="1">
      <c r="A25" s="35" t="str">
        <f t="shared" si="0"/>
        <v>PDL</v>
      </c>
      <c r="B25" s="35">
        <f t="shared" si="0"/>
        <v>44</v>
      </c>
      <c r="C25" s="36">
        <v>5</v>
      </c>
      <c r="D25" s="68" t="str">
        <f t="shared" si="1"/>
        <v>VOL Julien</v>
      </c>
      <c r="E25" s="35" t="str">
        <f t="shared" si="1"/>
        <v>M</v>
      </c>
      <c r="F25" s="251">
        <v>0</v>
      </c>
      <c r="G25" s="70" t="str">
        <f t="shared" si="2"/>
        <v>SHIN DOJO HERBLINOIS</v>
      </c>
      <c r="H25" s="82">
        <v>10</v>
      </c>
      <c r="I25" s="83">
        <v>0</v>
      </c>
      <c r="J25" s="83">
        <v>10</v>
      </c>
      <c r="K25" s="83">
        <v>10</v>
      </c>
      <c r="L25" s="84">
        <v>0</v>
      </c>
      <c r="M25" s="82"/>
      <c r="N25" s="83"/>
      <c r="O25" s="257"/>
      <c r="P25" s="85"/>
      <c r="Q25" s="75">
        <f t="shared" si="3"/>
        <v>30</v>
      </c>
      <c r="R25" s="76"/>
      <c r="S25" s="255"/>
      <c r="T25" s="78">
        <f t="shared" si="4"/>
        <v>30</v>
      </c>
      <c r="U25" s="6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s="48" customFormat="1" ht="15.75" customHeight="1">
      <c r="A26" s="35" t="str">
        <f t="shared" si="0"/>
        <v>PDL</v>
      </c>
      <c r="B26" s="35">
        <f t="shared" si="0"/>
        <v>85</v>
      </c>
      <c r="C26" s="36">
        <v>6</v>
      </c>
      <c r="D26" s="68" t="str">
        <f t="shared" si="1"/>
        <v>ARNAUD Matthieu</v>
      </c>
      <c r="E26" s="35" t="str">
        <f t="shared" si="1"/>
        <v>M</v>
      </c>
      <c r="F26" s="251">
        <v>80</v>
      </c>
      <c r="G26" s="70" t="str">
        <f t="shared" si="2"/>
        <v>JUDO CLUB LES HERBIERS</v>
      </c>
      <c r="H26" s="82">
        <v>0</v>
      </c>
      <c r="I26" s="83">
        <v>10</v>
      </c>
      <c r="J26" s="83">
        <v>0</v>
      </c>
      <c r="K26" s="83">
        <v>0</v>
      </c>
      <c r="L26" s="84">
        <v>0</v>
      </c>
      <c r="M26" s="82"/>
      <c r="N26" s="83"/>
      <c r="O26" s="257"/>
      <c r="P26" s="85"/>
      <c r="Q26" s="75">
        <f t="shared" si="3"/>
        <v>10</v>
      </c>
      <c r="R26" s="76"/>
      <c r="S26" s="255"/>
      <c r="T26" s="78">
        <f t="shared" si="4"/>
        <v>90</v>
      </c>
      <c r="U26" s="65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48" customFormat="1" ht="15.75" customHeight="1" thickBot="1">
      <c r="A27" s="35" t="str">
        <f t="shared" si="0"/>
        <v>PDL</v>
      </c>
      <c r="B27" s="35">
        <f t="shared" si="0"/>
        <v>85</v>
      </c>
      <c r="C27" s="36">
        <v>7</v>
      </c>
      <c r="D27" s="68" t="str">
        <f t="shared" si="1"/>
        <v>BESSONNET Clement</v>
      </c>
      <c r="E27" s="35" t="str">
        <f t="shared" si="1"/>
        <v>M</v>
      </c>
      <c r="F27" s="251">
        <v>50</v>
      </c>
      <c r="G27" s="70" t="str">
        <f t="shared" si="2"/>
        <v>JUDO CLUB COMMEQUIERS</v>
      </c>
      <c r="H27" s="82">
        <v>0</v>
      </c>
      <c r="I27" s="83">
        <v>0</v>
      </c>
      <c r="J27" s="83">
        <v>0</v>
      </c>
      <c r="K27" s="83">
        <v>10</v>
      </c>
      <c r="L27" s="84">
        <v>10</v>
      </c>
      <c r="M27" s="94"/>
      <c r="N27" s="258"/>
      <c r="O27" s="259"/>
      <c r="P27" s="95"/>
      <c r="Q27" s="75">
        <f t="shared" si="3"/>
        <v>20</v>
      </c>
      <c r="R27" s="76"/>
      <c r="S27" s="255"/>
      <c r="T27" s="78">
        <f t="shared" si="4"/>
        <v>70</v>
      </c>
      <c r="U27" s="65"/>
      <c r="V27" s="34"/>
      <c r="W27" s="34"/>
      <c r="X27" s="34"/>
      <c r="Y27" s="34"/>
      <c r="Z27" s="91" t="s">
        <v>83</v>
      </c>
      <c r="AA27" s="91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s="48" customFormat="1" ht="15.75" customHeight="1">
      <c r="A28" s="35" t="str">
        <f t="shared" si="0"/>
        <v>PDL</v>
      </c>
      <c r="B28" s="35">
        <f t="shared" si="0"/>
        <v>49</v>
      </c>
      <c r="C28" s="36">
        <v>8</v>
      </c>
      <c r="D28" s="68" t="str">
        <f t="shared" si="1"/>
        <v>LECLAIR Arnaud</v>
      </c>
      <c r="E28" s="35" t="str">
        <f t="shared" si="1"/>
        <v>M</v>
      </c>
      <c r="F28" s="251">
        <v>0</v>
      </c>
      <c r="G28" s="70" t="str">
        <f t="shared" si="2"/>
        <v>J.C. DU BASSIN SAUMUROIS</v>
      </c>
      <c r="H28" s="82">
        <v>0</v>
      </c>
      <c r="I28" s="83">
        <v>10</v>
      </c>
      <c r="J28" s="83">
        <v>0</v>
      </c>
      <c r="K28" s="83">
        <v>0</v>
      </c>
      <c r="L28" s="84">
        <v>0</v>
      </c>
      <c r="M28" s="82"/>
      <c r="N28" s="83"/>
      <c r="O28" s="257"/>
      <c r="P28" s="85"/>
      <c r="Q28" s="75">
        <f t="shared" si="3"/>
        <v>10</v>
      </c>
      <c r="R28" s="76"/>
      <c r="S28" s="255"/>
      <c r="T28" s="78">
        <f t="shared" si="4"/>
        <v>10</v>
      </c>
      <c r="U28" s="65"/>
      <c r="Z28" s="260" t="s">
        <v>84</v>
      </c>
      <c r="AA28" s="261" t="s">
        <v>85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48" customFormat="1" ht="15.75" customHeight="1">
      <c r="A29" s="35" t="str">
        <f t="shared" si="0"/>
        <v>PDL</v>
      </c>
      <c r="B29" s="35">
        <f t="shared" si="0"/>
        <v>44</v>
      </c>
      <c r="C29" s="36">
        <v>9</v>
      </c>
      <c r="D29" s="68" t="str">
        <f t="shared" si="1"/>
        <v>FOUCHER Jacky</v>
      </c>
      <c r="E29" s="35" t="str">
        <f t="shared" si="1"/>
        <v>M</v>
      </c>
      <c r="F29" s="251">
        <v>10</v>
      </c>
      <c r="G29" s="70" t="str">
        <f t="shared" si="2"/>
        <v>J.C.DE HERIC</v>
      </c>
      <c r="H29" s="82">
        <v>0</v>
      </c>
      <c r="I29" s="83">
        <v>0</v>
      </c>
      <c r="J29" s="83">
        <v>7</v>
      </c>
      <c r="K29" s="83">
        <v>0</v>
      </c>
      <c r="L29" s="84">
        <v>10</v>
      </c>
      <c r="M29" s="82"/>
      <c r="N29" s="83"/>
      <c r="O29" s="257"/>
      <c r="P29" s="85"/>
      <c r="Q29" s="75">
        <f t="shared" si="3"/>
        <v>17</v>
      </c>
      <c r="R29" s="76"/>
      <c r="S29" s="255"/>
      <c r="T29" s="78">
        <f t="shared" si="4"/>
        <v>27</v>
      </c>
      <c r="U29" s="65"/>
      <c r="Z29" s="262">
        <v>7</v>
      </c>
      <c r="AA29" s="263">
        <v>10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1:52" s="48" customFormat="1" ht="15.75" customHeight="1" thickBot="1">
      <c r="A30" s="35" t="str">
        <f t="shared" si="0"/>
        <v>PDL</v>
      </c>
      <c r="B30" s="35">
        <f t="shared" si="0"/>
        <v>53</v>
      </c>
      <c r="C30" s="36">
        <v>10</v>
      </c>
      <c r="D30" s="68" t="str">
        <f t="shared" si="1"/>
        <v>HUREL Matthieu</v>
      </c>
      <c r="E30" s="35" t="str">
        <f t="shared" si="1"/>
        <v>M</v>
      </c>
      <c r="F30" s="251">
        <v>24</v>
      </c>
      <c r="G30" s="70" t="str">
        <f t="shared" si="2"/>
        <v>E.S. CRAON JUDO JUJITSU</v>
      </c>
      <c r="H30" s="98">
        <v>10</v>
      </c>
      <c r="I30" s="99">
        <v>10</v>
      </c>
      <c r="J30" s="99">
        <v>10</v>
      </c>
      <c r="K30" s="99">
        <v>10</v>
      </c>
      <c r="L30" s="100">
        <v>10</v>
      </c>
      <c r="M30" s="98"/>
      <c r="N30" s="99"/>
      <c r="O30" s="264"/>
      <c r="P30" s="101"/>
      <c r="Q30" s="102">
        <f t="shared" si="3"/>
        <v>50</v>
      </c>
      <c r="R30" s="103"/>
      <c r="S30" s="255"/>
      <c r="T30" s="78">
        <f t="shared" si="4"/>
        <v>74</v>
      </c>
      <c r="U30" s="65"/>
      <c r="Z30" s="104"/>
      <c r="AA30" s="10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1:52" s="48" customFormat="1" ht="11.25">
      <c r="A31" s="54"/>
      <c r="B31" s="54"/>
      <c r="D31" s="223"/>
      <c r="E31" s="223"/>
      <c r="F31" s="223"/>
      <c r="G31" s="223"/>
      <c r="H31" s="223"/>
      <c r="I31" s="223"/>
      <c r="J31" s="223"/>
      <c r="K31" s="223"/>
      <c r="L31" s="223"/>
      <c r="N31" s="107" t="s">
        <v>86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s="48" customFormat="1" ht="11.25" hidden="1">
      <c r="A32" s="54"/>
      <c r="B32" s="54"/>
      <c r="C32" s="49">
        <f>COUNT(H21:P30)/2</f>
        <v>25</v>
      </c>
      <c r="D32" s="49"/>
      <c r="F32" s="54"/>
      <c r="G32" s="108" t="s">
        <v>87</v>
      </c>
      <c r="H32" s="109">
        <v>1</v>
      </c>
      <c r="I32" s="109">
        <v>2</v>
      </c>
      <c r="J32" s="109">
        <v>3</v>
      </c>
      <c r="K32" s="109">
        <v>4</v>
      </c>
      <c r="L32" s="109">
        <v>5</v>
      </c>
      <c r="M32" s="109">
        <v>6</v>
      </c>
      <c r="N32" s="109">
        <v>7</v>
      </c>
      <c r="O32" s="109">
        <v>8</v>
      </c>
      <c r="P32" s="109">
        <v>9</v>
      </c>
      <c r="Q32" s="109">
        <v>10</v>
      </c>
      <c r="R32" s="109">
        <v>11</v>
      </c>
      <c r="S32" s="109">
        <v>12</v>
      </c>
      <c r="T32" s="109">
        <v>13</v>
      </c>
      <c r="U32" s="109">
        <v>14</v>
      </c>
      <c r="V32" s="109">
        <v>15</v>
      </c>
      <c r="W32" s="109">
        <v>16</v>
      </c>
      <c r="X32" s="109">
        <v>17</v>
      </c>
      <c r="Y32" s="109">
        <v>18</v>
      </c>
      <c r="Z32" s="109">
        <v>19</v>
      </c>
      <c r="AA32" s="109">
        <v>20</v>
      </c>
      <c r="AB32" s="109">
        <v>21</v>
      </c>
      <c r="AC32" s="109">
        <v>22</v>
      </c>
      <c r="AD32" s="109">
        <v>23</v>
      </c>
      <c r="AE32" s="109">
        <v>24</v>
      </c>
      <c r="AF32" s="109">
        <v>25</v>
      </c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</row>
    <row r="33" spans="1:52" s="48" customFormat="1" ht="11.25" hidden="1">
      <c r="A33" s="54"/>
      <c r="B33" s="54"/>
      <c r="F33" s="54"/>
      <c r="G33" s="225" t="s">
        <v>88</v>
      </c>
      <c r="H33" s="109">
        <v>1</v>
      </c>
      <c r="I33" s="109">
        <v>1</v>
      </c>
      <c r="J33" s="109">
        <v>1</v>
      </c>
      <c r="K33" s="109">
        <v>1</v>
      </c>
      <c r="L33" s="109">
        <v>1</v>
      </c>
      <c r="M33" s="109">
        <v>2</v>
      </c>
      <c r="N33" s="109">
        <v>2</v>
      </c>
      <c r="O33" s="109">
        <v>2</v>
      </c>
      <c r="P33" s="109">
        <v>2</v>
      </c>
      <c r="Q33" s="109">
        <v>2</v>
      </c>
      <c r="R33" s="109">
        <v>3</v>
      </c>
      <c r="S33" s="109">
        <v>3</v>
      </c>
      <c r="T33" s="109">
        <v>3</v>
      </c>
      <c r="U33" s="109">
        <v>3</v>
      </c>
      <c r="V33" s="109">
        <v>4</v>
      </c>
      <c r="W33" s="109">
        <v>4</v>
      </c>
      <c r="X33" s="109">
        <v>4</v>
      </c>
      <c r="Y33" s="109">
        <v>4</v>
      </c>
      <c r="Z33" s="109">
        <v>4</v>
      </c>
      <c r="AA33" s="109">
        <v>5</v>
      </c>
      <c r="AB33" s="109">
        <v>5</v>
      </c>
      <c r="AC33" s="109">
        <v>5</v>
      </c>
      <c r="AD33" s="109">
        <v>5</v>
      </c>
      <c r="AE33" s="109">
        <v>5</v>
      </c>
      <c r="AF33" s="109">
        <v>5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</row>
    <row r="34" spans="1:52" s="48" customFormat="1" ht="11.25" hidden="1">
      <c r="A34" s="54"/>
      <c r="B34" s="54"/>
      <c r="C34" s="49"/>
      <c r="F34" s="54"/>
      <c r="G34" s="225" t="s">
        <v>89</v>
      </c>
      <c r="H34" s="109">
        <v>1</v>
      </c>
      <c r="I34" s="109">
        <v>1</v>
      </c>
      <c r="J34" s="109">
        <v>1</v>
      </c>
      <c r="K34" s="109">
        <v>1</v>
      </c>
      <c r="L34" s="109">
        <v>2</v>
      </c>
      <c r="M34" s="109">
        <v>1</v>
      </c>
      <c r="N34" s="109">
        <v>2</v>
      </c>
      <c r="O34" s="109">
        <v>2</v>
      </c>
      <c r="P34" s="109">
        <v>2</v>
      </c>
      <c r="Q34" s="109">
        <v>2</v>
      </c>
      <c r="R34" s="109">
        <v>3</v>
      </c>
      <c r="S34" s="109">
        <v>3</v>
      </c>
      <c r="T34" s="109">
        <v>3</v>
      </c>
      <c r="U34" s="109">
        <v>3</v>
      </c>
      <c r="V34" s="109">
        <v>3</v>
      </c>
      <c r="W34" s="109">
        <v>3</v>
      </c>
      <c r="X34" s="109">
        <v>4</v>
      </c>
      <c r="Y34" s="109">
        <v>4</v>
      </c>
      <c r="Z34" s="109">
        <v>4</v>
      </c>
      <c r="AA34" s="109">
        <v>5</v>
      </c>
      <c r="AB34" s="109">
        <v>4</v>
      </c>
      <c r="AC34" s="109">
        <v>4</v>
      </c>
      <c r="AD34" s="109">
        <v>5</v>
      </c>
      <c r="AE34" s="109">
        <v>5</v>
      </c>
      <c r="AF34" s="109">
        <v>5</v>
      </c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</row>
  </sheetData>
  <sheetProtection formatCells="0" formatColumns="0"/>
  <mergeCells count="32">
    <mergeCell ref="W20:AA20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  <mergeCell ref="T20:U20"/>
    <mergeCell ref="T21:U21"/>
    <mergeCell ref="T22:U22"/>
    <mergeCell ref="T23:U23"/>
    <mergeCell ref="T24:U24"/>
    <mergeCell ref="T25:U25"/>
    <mergeCell ref="T26:U26"/>
    <mergeCell ref="T27:U27"/>
    <mergeCell ref="Q27:R27"/>
    <mergeCell ref="Q28:R28"/>
    <mergeCell ref="Q29:R29"/>
    <mergeCell ref="Q30:R30"/>
  </mergeCells>
  <conditionalFormatting sqref="T21:U30">
    <cfRule type="cellIs" priority="1" dxfId="0" operator="greaterThanOrEqual" stopIfTrue="1">
      <formula>100</formula>
    </cfRule>
  </conditionalFormatting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2012-11-03T17:31:36Z</dcterms:created>
  <dcterms:modified xsi:type="dcterms:W3CDTF">2012-11-03T17:31:55Z</dcterms:modified>
  <cp:category/>
  <cp:version/>
  <cp:contentType/>
  <cp:contentStatus/>
</cp:coreProperties>
</file>